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ymmi\Downloads\"/>
    </mc:Choice>
  </mc:AlternateContent>
  <xr:revisionPtr revIDLastSave="0" documentId="13_ncr:1_{366B1CFF-065E-4331-BB55-4C34614B5355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Abschlussplatzierung Feld 24" sheetId="1" r:id="rId1"/>
    <sheet name="Ligazusammensetzung Feld 25" sheetId="2" r:id="rId2"/>
    <sheet name="Spielortvergabe Feld 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Q64" i="3"/>
  <c r="AG64" i="3"/>
  <c r="AQ63" i="3"/>
  <c r="AG63" i="3"/>
  <c r="AQ62" i="3"/>
  <c r="AG62" i="3"/>
  <c r="AQ61" i="3"/>
  <c r="AG61" i="3"/>
  <c r="AQ60" i="3"/>
  <c r="AG60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W52" i="3" s="1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W50" i="3" s="1"/>
  <c r="AU49" i="3"/>
  <c r="AU55" i="3" s="1"/>
  <c r="AT49" i="3"/>
  <c r="AS49" i="3"/>
  <c r="AR49" i="3"/>
  <c r="AR54" i="3" s="1"/>
  <c r="AQ49" i="3"/>
  <c r="AQ54" i="3" s="1"/>
  <c r="AP49" i="3"/>
  <c r="AP54" i="3" s="1"/>
  <c r="AO49" i="3"/>
  <c r="AO54" i="3" s="1"/>
  <c r="AN49" i="3"/>
  <c r="AN54" i="3" s="1"/>
  <c r="AM49" i="3"/>
  <c r="AM54" i="3" s="1"/>
  <c r="AL49" i="3"/>
  <c r="AK49" i="3"/>
  <c r="AK55" i="3" s="1"/>
  <c r="AJ49" i="3"/>
  <c r="AJ55" i="3" s="1"/>
  <c r="AI49" i="3"/>
  <c r="AI55" i="3" s="1"/>
  <c r="AH49" i="3"/>
  <c r="AG49" i="3"/>
  <c r="AF49" i="3"/>
  <c r="AF54" i="3" s="1"/>
  <c r="AE49" i="3"/>
  <c r="AE54" i="3" s="1"/>
  <c r="AD49" i="3"/>
  <c r="AD54" i="3" s="1"/>
  <c r="AX42" i="3"/>
  <c r="AU42" i="3"/>
  <c r="AT42" i="3"/>
  <c r="AS42" i="3"/>
  <c r="AQ42" i="3"/>
  <c r="AP42" i="3"/>
  <c r="AN42" i="3"/>
  <c r="AL42" i="3"/>
  <c r="AK42" i="3"/>
  <c r="AJ42" i="3"/>
  <c r="AI42" i="3"/>
  <c r="AG42" i="3"/>
  <c r="AE42" i="3"/>
  <c r="AD42" i="3"/>
  <c r="AX41" i="3"/>
  <c r="AU41" i="3"/>
  <c r="AT41" i="3"/>
  <c r="AS41" i="3"/>
  <c r="AQ41" i="3"/>
  <c r="AP41" i="3"/>
  <c r="AN41" i="3"/>
  <c r="AL41" i="3"/>
  <c r="AK41" i="3"/>
  <c r="AJ41" i="3"/>
  <c r="AI41" i="3"/>
  <c r="AG41" i="3"/>
  <c r="AE41" i="3"/>
  <c r="AD41" i="3"/>
  <c r="AX40" i="3"/>
  <c r="AU40" i="3"/>
  <c r="AT40" i="3"/>
  <c r="AS40" i="3"/>
  <c r="AQ40" i="3"/>
  <c r="AP40" i="3"/>
  <c r="AN40" i="3"/>
  <c r="AL40" i="3"/>
  <c r="AK40" i="3"/>
  <c r="AJ40" i="3"/>
  <c r="AI40" i="3"/>
  <c r="AG40" i="3"/>
  <c r="AE40" i="3"/>
  <c r="AD40" i="3"/>
  <c r="AX39" i="3"/>
  <c r="AU39" i="3"/>
  <c r="AT39" i="3"/>
  <c r="AS39" i="3"/>
  <c r="AQ39" i="3"/>
  <c r="AP39" i="3"/>
  <c r="AN39" i="3"/>
  <c r="AL39" i="3"/>
  <c r="AK39" i="3"/>
  <c r="AJ39" i="3"/>
  <c r="AI39" i="3"/>
  <c r="AG39" i="3"/>
  <c r="AE39" i="3"/>
  <c r="AD39" i="3"/>
  <c r="AX38" i="3"/>
  <c r="AU38" i="3"/>
  <c r="AT38" i="3"/>
  <c r="AS38" i="3"/>
  <c r="AQ38" i="3"/>
  <c r="AP38" i="3"/>
  <c r="AN38" i="3"/>
  <c r="AL38" i="3"/>
  <c r="AK38" i="3"/>
  <c r="AJ38" i="3"/>
  <c r="AI38" i="3"/>
  <c r="AG38" i="3"/>
  <c r="AE38" i="3"/>
  <c r="AD38" i="3"/>
  <c r="AX37" i="3"/>
  <c r="AU37" i="3"/>
  <c r="AT37" i="3"/>
  <c r="AS37" i="3"/>
  <c r="AQ37" i="3"/>
  <c r="AP37" i="3"/>
  <c r="AN37" i="3"/>
  <c r="AL37" i="3"/>
  <c r="AK37" i="3"/>
  <c r="AJ37" i="3"/>
  <c r="AI37" i="3"/>
  <c r="AG37" i="3"/>
  <c r="AE37" i="3"/>
  <c r="AD37" i="3"/>
  <c r="AX36" i="3"/>
  <c r="AU36" i="3"/>
  <c r="AT36" i="3"/>
  <c r="AS36" i="3"/>
  <c r="AQ36" i="3"/>
  <c r="AP36" i="3"/>
  <c r="AN36" i="3"/>
  <c r="AL36" i="3"/>
  <c r="AK36" i="3"/>
  <c r="AJ36" i="3"/>
  <c r="AI36" i="3"/>
  <c r="AG36" i="3"/>
  <c r="AE36" i="3"/>
  <c r="AD36" i="3"/>
  <c r="AX35" i="3"/>
  <c r="AU35" i="3"/>
  <c r="AT35" i="3"/>
  <c r="AS35" i="3"/>
  <c r="AQ35" i="3"/>
  <c r="AP35" i="3"/>
  <c r="AN35" i="3"/>
  <c r="AL35" i="3"/>
  <c r="AK35" i="3"/>
  <c r="AJ35" i="3"/>
  <c r="AI35" i="3"/>
  <c r="AG35" i="3"/>
  <c r="AE35" i="3"/>
  <c r="AD35" i="3"/>
  <c r="AX34" i="3"/>
  <c r="AU34" i="3"/>
  <c r="AT34" i="3"/>
  <c r="AS34" i="3"/>
  <c r="AQ34" i="3"/>
  <c r="AP34" i="3"/>
  <c r="AN34" i="3"/>
  <c r="AL34" i="3"/>
  <c r="AK34" i="3"/>
  <c r="AJ34" i="3"/>
  <c r="AI34" i="3"/>
  <c r="AG34" i="3"/>
  <c r="AE34" i="3"/>
  <c r="AD34" i="3"/>
  <c r="AX33" i="3"/>
  <c r="AU33" i="3"/>
  <c r="AT33" i="3"/>
  <c r="AS33" i="3"/>
  <c r="AQ33" i="3"/>
  <c r="AP33" i="3"/>
  <c r="AN33" i="3"/>
  <c r="AL33" i="3"/>
  <c r="AK33" i="3"/>
  <c r="AJ33" i="3"/>
  <c r="AI33" i="3"/>
  <c r="AG33" i="3"/>
  <c r="AE33" i="3"/>
  <c r="AD33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U20" i="3"/>
  <c r="AT20" i="3"/>
  <c r="AS20" i="3"/>
  <c r="AR20" i="3"/>
  <c r="AQ20" i="3"/>
  <c r="AP20" i="3"/>
  <c r="AO20" i="3"/>
  <c r="AN20" i="3"/>
  <c r="AN27" i="3" s="1"/>
  <c r="AM20" i="3"/>
  <c r="AL20" i="3"/>
  <c r="AK20" i="3"/>
  <c r="AJ20" i="3"/>
  <c r="AI20" i="3"/>
  <c r="AH20" i="3"/>
  <c r="AG20" i="3"/>
  <c r="AF20" i="3"/>
  <c r="AE20" i="3"/>
  <c r="AD20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U18" i="3"/>
  <c r="AT18" i="3"/>
  <c r="AS18" i="3"/>
  <c r="AR18" i="3"/>
  <c r="AR27" i="3" s="1"/>
  <c r="AQ18" i="3"/>
  <c r="AQ27" i="3" s="1"/>
  <c r="AP18" i="3"/>
  <c r="AP27" i="3" s="1"/>
  <c r="AO18" i="3"/>
  <c r="AO27" i="3" s="1"/>
  <c r="AN18" i="3"/>
  <c r="AM18" i="3"/>
  <c r="AM27" i="3" s="1"/>
  <c r="AL18" i="3"/>
  <c r="AK18" i="3"/>
  <c r="AJ18" i="3"/>
  <c r="AI18" i="3"/>
  <c r="AH18" i="3"/>
  <c r="AG18" i="3"/>
  <c r="AF18" i="3"/>
  <c r="AF27" i="3" s="1"/>
  <c r="AE18" i="3"/>
  <c r="AE27" i="3" s="1"/>
  <c r="AD18" i="3"/>
  <c r="AD27" i="3" s="1"/>
  <c r="AV12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O12" i="3" l="1"/>
  <c r="AQ12" i="3"/>
  <c r="AE12" i="3"/>
  <c r="AR12" i="3"/>
  <c r="AF12" i="3"/>
  <c r="AG12" i="3"/>
  <c r="AM12" i="3"/>
  <c r="AH12" i="3"/>
  <c r="AI12" i="3"/>
  <c r="AJ12" i="3"/>
  <c r="AW19" i="3"/>
  <c r="AW20" i="3"/>
  <c r="AK12" i="3"/>
  <c r="AI27" i="3"/>
  <c r="AD12" i="3"/>
  <c r="AP12" i="3"/>
  <c r="AW5" i="3"/>
  <c r="AW9" i="3"/>
  <c r="AW10" i="3"/>
  <c r="AW11" i="3"/>
  <c r="AL27" i="3"/>
  <c r="AH55" i="3"/>
  <c r="AT55" i="3"/>
  <c r="AE43" i="3"/>
  <c r="AW39" i="3"/>
  <c r="AW24" i="3"/>
  <c r="AL55" i="3"/>
  <c r="AW21" i="3"/>
  <c r="AW18" i="3"/>
  <c r="AW26" i="3"/>
  <c r="AS27" i="3"/>
  <c r="AL12" i="3"/>
  <c r="AH27" i="3"/>
  <c r="AT27" i="3"/>
  <c r="AW51" i="3"/>
  <c r="AW53" i="3"/>
  <c r="AW22" i="3"/>
  <c r="AU27" i="3"/>
  <c r="AN12" i="3"/>
  <c r="AJ27" i="3"/>
  <c r="AW23" i="3"/>
  <c r="AW25" i="3"/>
  <c r="AK27" i="3"/>
  <c r="AG55" i="3"/>
  <c r="AS55" i="3"/>
  <c r="AU12" i="3"/>
  <c r="AT12" i="3"/>
  <c r="AW4" i="3"/>
  <c r="AS12" i="3"/>
  <c r="AW6" i="3"/>
  <c r="AW8" i="3"/>
  <c r="AJ43" i="3"/>
  <c r="AD43" i="3"/>
  <c r="AU43" i="3"/>
  <c r="AW34" i="3"/>
  <c r="AI43" i="3"/>
  <c r="AT43" i="3"/>
  <c r="AW40" i="3"/>
  <c r="AK43" i="3"/>
  <c r="AW35" i="3"/>
  <c r="AW41" i="3"/>
  <c r="AW42" i="3"/>
  <c r="AN43" i="3"/>
  <c r="AW36" i="3"/>
  <c r="AP43" i="3"/>
  <c r="AQ43" i="3"/>
  <c r="AW37" i="3"/>
  <c r="AG43" i="3"/>
  <c r="AL43" i="3"/>
  <c r="AS43" i="3"/>
  <c r="AW38" i="3"/>
  <c r="AG54" i="3"/>
  <c r="AS54" i="3"/>
  <c r="AM55" i="3"/>
  <c r="AG27" i="3"/>
  <c r="AH54" i="3"/>
  <c r="AT54" i="3"/>
  <c r="AN55" i="3"/>
  <c r="AI54" i="3"/>
  <c r="AU54" i="3"/>
  <c r="AO55" i="3"/>
  <c r="AW33" i="3"/>
  <c r="AJ54" i="3"/>
  <c r="AD55" i="3"/>
  <c r="AP55" i="3"/>
  <c r="AW49" i="3"/>
  <c r="AK54" i="3"/>
  <c r="AE55" i="3"/>
  <c r="AQ55" i="3"/>
  <c r="AL54" i="3"/>
  <c r="AF55" i="3"/>
  <c r="AR55" i="3"/>
  <c r="AW3" i="3"/>
  <c r="AW27" i="3" l="1"/>
  <c r="AW43" i="3"/>
  <c r="AW12" i="3"/>
  <c r="AW55" i="3"/>
</calcChain>
</file>

<file path=xl/sharedStrings.xml><?xml version="1.0" encoding="utf-8"?>
<sst xmlns="http://schemas.openxmlformats.org/spreadsheetml/2006/main" count="608" uniqueCount="156">
  <si>
    <t>Stand: 08.02.2024</t>
  </si>
  <si>
    <t>Abschlussplatzierungen Feld 2024 Männer</t>
  </si>
  <si>
    <t>1. Bundesliga Süd</t>
  </si>
  <si>
    <t>2. Bundesliga West</t>
  </si>
  <si>
    <t>Verbandsliga Baden</t>
  </si>
  <si>
    <t>1.</t>
  </si>
  <si>
    <t>TSV Pfungstadt</t>
  </si>
  <si>
    <t>TV Dieburg</t>
  </si>
  <si>
    <t>TV Waibstadt 2</t>
  </si>
  <si>
    <t>2.</t>
  </si>
  <si>
    <t>TV Vaihingen/Enz</t>
  </si>
  <si>
    <t>TSG Tiefenthal</t>
  </si>
  <si>
    <t>FB Kippenheim</t>
  </si>
  <si>
    <t>3.</t>
  </si>
  <si>
    <t>TV Käfertal</t>
  </si>
  <si>
    <t>TV Wünschmichelbach</t>
  </si>
  <si>
    <t>TV Weil</t>
  </si>
  <si>
    <t>4.</t>
  </si>
  <si>
    <t>TSV Calw</t>
  </si>
  <si>
    <t>TSV Karlsdorf</t>
  </si>
  <si>
    <t>TV Käfertal 3</t>
  </si>
  <si>
    <t>5.</t>
  </si>
  <si>
    <t>TTV SW-Oberndorf</t>
  </si>
  <si>
    <t>ESG Karlsruhe</t>
  </si>
  <si>
    <t>FBC Offenburg 1</t>
  </si>
  <si>
    <t>6.</t>
  </si>
  <si>
    <t>TV Segnitz</t>
  </si>
  <si>
    <t>TV Rendel</t>
  </si>
  <si>
    <t>FBC Offenburg 2</t>
  </si>
  <si>
    <t>7.</t>
  </si>
  <si>
    <t>TV Waibstadt</t>
  </si>
  <si>
    <t>TV Käfertal 2</t>
  </si>
  <si>
    <t>TV Oberhausen</t>
  </si>
  <si>
    <t>8.</t>
  </si>
  <si>
    <t>TV Unterhaugstett</t>
  </si>
  <si>
    <t>TB Oppau</t>
  </si>
  <si>
    <t>TV Oberweier</t>
  </si>
  <si>
    <t>9.</t>
  </si>
  <si>
    <t>FG Griesheim</t>
  </si>
  <si>
    <t xml:space="preserve"> </t>
  </si>
  <si>
    <t>Aufstieg</t>
  </si>
  <si>
    <t>TV Waldrennach</t>
  </si>
  <si>
    <t>TSG Darmstadt</t>
  </si>
  <si>
    <t>TV Waibstadt 3</t>
  </si>
  <si>
    <t>TV Stammheim</t>
  </si>
  <si>
    <t>TV Völklingen</t>
  </si>
  <si>
    <t>TV Bretten</t>
  </si>
  <si>
    <t>TV Ortenberg</t>
  </si>
  <si>
    <t>TV Langen</t>
  </si>
  <si>
    <t>TB Oppau 2</t>
  </si>
  <si>
    <t>TV Dörnberg</t>
  </si>
  <si>
    <t>Landesliga Nord</t>
  </si>
  <si>
    <t>Landesliga Süd</t>
  </si>
  <si>
    <t>Bezirksliga Mitte</t>
  </si>
  <si>
    <t>TV Weil 2</t>
  </si>
  <si>
    <t>TV Bretten 2</t>
  </si>
  <si>
    <t>FG Griesheim 2</t>
  </si>
  <si>
    <t>TV Öschelbronn 2</t>
  </si>
  <si>
    <t>TV Schluttenbach</t>
  </si>
  <si>
    <t>TG Baden-Baden</t>
  </si>
  <si>
    <t>TV Wünschmichelbach 2</t>
  </si>
  <si>
    <t>TV DInglingen</t>
  </si>
  <si>
    <t>TV Oberweier 2</t>
  </si>
  <si>
    <t>TV Käfertal 4</t>
  </si>
  <si>
    <t>FB Kippenheim 2</t>
  </si>
  <si>
    <t>TV Schluttenbach 3</t>
  </si>
  <si>
    <t>ESB Karlsruhe 2</t>
  </si>
  <si>
    <t>TSV Rintheim</t>
  </si>
  <si>
    <t>TV Oberndorf</t>
  </si>
  <si>
    <t>TV Schluttenbach 2</t>
  </si>
  <si>
    <t>TV Wünschmichelbach 3</t>
  </si>
  <si>
    <t>Abschlussplatzierungen Feld 2024 Frauen</t>
  </si>
  <si>
    <t>Stand: 30.01.2024</t>
  </si>
  <si>
    <t>Frauen-Liga Baden</t>
  </si>
  <si>
    <t>TSV Ötisheim</t>
  </si>
  <si>
    <t xml:space="preserve">ESG Frankonia KA </t>
  </si>
  <si>
    <t>TSV Dennach</t>
  </si>
  <si>
    <t>TV Öschelbronn</t>
  </si>
  <si>
    <t>TSV Calw 2</t>
  </si>
  <si>
    <t>TSV Gärtringen</t>
  </si>
  <si>
    <t>TV 1880 Käfertal</t>
  </si>
  <si>
    <t>NLV Vaihingen</t>
  </si>
  <si>
    <t>ASV Veitsbronn</t>
  </si>
  <si>
    <t>TSV Staffelstein</t>
  </si>
  <si>
    <t>SVE GÖrlitz</t>
  </si>
  <si>
    <t>(1.S)</t>
  </si>
  <si>
    <t>TV SW-Oberndorf</t>
  </si>
  <si>
    <t>(1.BL)</t>
  </si>
  <si>
    <t>(2.S)</t>
  </si>
  <si>
    <t>Feldrunde 2025 Männer</t>
  </si>
  <si>
    <t xml:space="preserve"> ESG Frankonia</t>
  </si>
  <si>
    <t xml:space="preserve">TV Öschelbronn 2 </t>
  </si>
  <si>
    <t>TV Oberndorf 2</t>
  </si>
  <si>
    <t>10.</t>
  </si>
  <si>
    <t>Feldrunde 2025 Frauen</t>
  </si>
  <si>
    <t>VL Baden</t>
  </si>
  <si>
    <t>E1</t>
  </si>
  <si>
    <t>Turn-
fest
E2</t>
  </si>
  <si>
    <t>Pfing-
sten
E3</t>
  </si>
  <si>
    <t>Auf-
stieg
2.BL.
Juli</t>
  </si>
  <si>
    <t>Auf-
stieg
VL/LL
Juli</t>
  </si>
  <si>
    <t/>
  </si>
  <si>
    <t>Bewerber</t>
  </si>
  <si>
    <t>M1</t>
  </si>
  <si>
    <t>M2</t>
  </si>
  <si>
    <t>M3</t>
  </si>
  <si>
    <t>M4</t>
  </si>
  <si>
    <t>M5</t>
  </si>
  <si>
    <t>M6</t>
  </si>
  <si>
    <t>M7</t>
  </si>
  <si>
    <t>M8</t>
  </si>
  <si>
    <t>E2</t>
  </si>
  <si>
    <t>E3</t>
  </si>
  <si>
    <t>P&amp;P</t>
  </si>
  <si>
    <t>ESG Frankonia</t>
  </si>
  <si>
    <t>Spiele:</t>
  </si>
  <si>
    <t>Mannschaften:</t>
  </si>
  <si>
    <t>LL Nord</t>
  </si>
  <si>
    <t>M9</t>
  </si>
  <si>
    <t>ESG Karlsruhe 2</t>
  </si>
  <si>
    <t>TV Schluttenbach 1</t>
  </si>
  <si>
    <t>LL Nord - Endrunde</t>
  </si>
  <si>
    <t>Pfing-
sten
E1</t>
  </si>
  <si>
    <t>Lan-
des-
turn-
fest
E3</t>
  </si>
  <si>
    <t>RM
Sen
U18
Juli</t>
  </si>
  <si>
    <t xml:space="preserve">
Auf-
stieg
VL/LL
Juli</t>
  </si>
  <si>
    <t>13./14.</t>
  </si>
  <si>
    <t>20./21</t>
  </si>
  <si>
    <t>M10</t>
  </si>
  <si>
    <t>5a</t>
  </si>
  <si>
    <t>5b</t>
  </si>
  <si>
    <t>6a</t>
  </si>
  <si>
    <t>6b</t>
  </si>
  <si>
    <t>1. Platz</t>
  </si>
  <si>
    <t>2. Platz</t>
  </si>
  <si>
    <t>3. Platz</t>
  </si>
  <si>
    <t>4. Platz</t>
  </si>
  <si>
    <t>5. Platz</t>
  </si>
  <si>
    <t>6. Platz</t>
  </si>
  <si>
    <t>7. Platz</t>
  </si>
  <si>
    <t>8. Platz</t>
  </si>
  <si>
    <t>9. Platz</t>
  </si>
  <si>
    <t>10. Platz</t>
  </si>
  <si>
    <t>LL Süd</t>
  </si>
  <si>
    <t>TV Dinglingen</t>
  </si>
  <si>
    <t>12-18</t>
  </si>
  <si>
    <t>Spielort festgelegt (mit Info Doppelspieltag)</t>
  </si>
  <si>
    <t>Spielort Samstag</t>
  </si>
  <si>
    <t>ab12</t>
  </si>
  <si>
    <t>Spielort angeboten - nicht berücksichtigt</t>
  </si>
  <si>
    <t>LLN</t>
  </si>
  <si>
    <t>Spielort angeboten - bei anderer Leistungsklasse berücksichtigt</t>
  </si>
  <si>
    <t>Spielwunsch</t>
  </si>
  <si>
    <t>Spielfrei-Wunsch</t>
  </si>
  <si>
    <t>Vergabe noch offen</t>
  </si>
  <si>
    <t>FG Griesheim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</si>
</sst>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"/>
    <numFmt numFmtId="165" formatCode="dd\.mm"/>
    <numFmt numFmtId="166" formatCode="d\.m\."/>
  </numFmts>
  <fonts count="34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Arial"/>
    </font>
    <font>
      <b/>
      <i/>
      <sz val="10"/>
      <color theme="1"/>
      <name val="Arial"/>
    </font>
    <font>
      <sz val="10"/>
      <color rgb="FF0000FF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sz val="10"/>
      <color rgb="FF000000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sz val="11"/>
      <color theme="1"/>
      <name val="Arial"/>
    </font>
    <font>
      <b/>
      <i/>
      <sz val="11"/>
      <color theme="1"/>
      <name val="Arial"/>
    </font>
    <font>
      <sz val="11"/>
      <color theme="1"/>
      <name val="Calibri"/>
      <scheme val="minor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2"/>
      <color theme="1"/>
      <name val="Arial"/>
    </font>
    <font>
      <sz val="10"/>
      <color rgb="FF974806"/>
      <name val="Arial"/>
    </font>
    <font>
      <sz val="9"/>
      <color theme="1"/>
      <name val="Arial"/>
    </font>
    <font>
      <sz val="8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8"/>
      <color theme="1"/>
      <name val="Arial"/>
    </font>
    <font>
      <b/>
      <sz val="8"/>
      <color theme="0"/>
      <name val="Arial"/>
    </font>
    <font>
      <sz val="9"/>
      <color rgb="FF000000"/>
      <name val="Times New Roman"/>
    </font>
    <font>
      <sz val="9"/>
      <color rgb="FFFFFFFF"/>
      <name val="Arial"/>
    </font>
    <font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6BABE"/>
        <bgColor rgb="FFF6BABE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333333"/>
        <bgColor rgb="FF333333"/>
      </patternFill>
    </fill>
    <fill>
      <patternFill patternType="solid">
        <fgColor rgb="FF00FF00"/>
        <bgColor rgb="FF00FF00"/>
      </patternFill>
    </fill>
    <fill>
      <patternFill patternType="solid">
        <fgColor rgb="FF548DD4"/>
        <bgColor rgb="FF548DD4"/>
      </patternFill>
    </fill>
    <fill>
      <patternFill patternType="solid">
        <fgColor rgb="FF00B0F0"/>
        <bgColor rgb="FF00B0F0"/>
      </patternFill>
    </fill>
    <fill>
      <patternFill patternType="solid">
        <fgColor rgb="FFFF99FF"/>
        <bgColor rgb="FFFF99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0" xfId="0" applyFont="1"/>
    <xf numFmtId="0" fontId="1" fillId="0" borderId="0" xfId="0" applyFont="1" applyAlignment="1"/>
    <xf numFmtId="0" fontId="7" fillId="0" borderId="0" xfId="0" applyFont="1" applyAlignment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3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7" fillId="0" borderId="3" xfId="0" applyFont="1" applyBorder="1" applyAlignment="1"/>
    <xf numFmtId="0" fontId="1" fillId="0" borderId="5" xfId="0" applyFont="1" applyBorder="1"/>
    <xf numFmtId="0" fontId="9" fillId="0" borderId="0" xfId="0" applyFont="1" applyAlignment="1"/>
    <xf numFmtId="0" fontId="7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" fillId="0" borderId="6" xfId="0" applyFont="1" applyBorder="1"/>
    <xf numFmtId="0" fontId="7" fillId="0" borderId="7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11" fillId="0" borderId="0" xfId="0" applyFont="1" applyAlignment="1">
      <alignment wrapText="1"/>
    </xf>
    <xf numFmtId="0" fontId="1" fillId="0" borderId="8" xfId="0" applyFont="1" applyBorder="1"/>
    <xf numFmtId="0" fontId="1" fillId="0" borderId="3" xfId="0" applyFont="1" applyBorder="1" applyAlignment="1">
      <alignment horizontal="right"/>
    </xf>
    <xf numFmtId="0" fontId="1" fillId="0" borderId="9" xfId="0" applyFont="1" applyBorder="1"/>
    <xf numFmtId="0" fontId="12" fillId="0" borderId="2" xfId="0" applyFont="1" applyBorder="1"/>
    <xf numFmtId="0" fontId="1" fillId="0" borderId="10" xfId="0" applyFont="1" applyBorder="1"/>
    <xf numFmtId="0" fontId="13" fillId="0" borderId="0" xfId="0" applyFont="1" applyAlignment="1">
      <alignment horizontal="right"/>
    </xf>
    <xf numFmtId="0" fontId="14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/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0" fontId="7" fillId="0" borderId="3" xfId="0" applyFont="1" applyBorder="1"/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18" fillId="0" borderId="3" xfId="0" applyFont="1" applyBorder="1" applyAlignment="1"/>
    <xf numFmtId="0" fontId="1" fillId="0" borderId="2" xfId="0" applyFont="1" applyBorder="1" applyAlignment="1">
      <alignment horizontal="center" vertical="center"/>
    </xf>
    <xf numFmtId="0" fontId="19" fillId="0" borderId="3" xfId="0" applyFont="1" applyBorder="1" applyAlignment="1"/>
    <xf numFmtId="0" fontId="11" fillId="0" borderId="5" xfId="0" applyFont="1" applyBorder="1" applyAlignment="1">
      <alignment wrapText="1"/>
    </xf>
    <xf numFmtId="0" fontId="18" fillId="0" borderId="0" xfId="0" applyFont="1"/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/>
    <xf numFmtId="0" fontId="1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8" fillId="0" borderId="3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164" fontId="26" fillId="3" borderId="17" xfId="0" applyNumberFormat="1" applyFont="1" applyFill="1" applyBorder="1" applyAlignment="1">
      <alignment horizontal="center" textRotation="90"/>
    </xf>
    <xf numFmtId="0" fontId="20" fillId="3" borderId="0" xfId="0" applyFont="1" applyFill="1" applyAlignment="1"/>
    <xf numFmtId="0" fontId="25" fillId="3" borderId="0" xfId="0" applyFont="1" applyFill="1"/>
    <xf numFmtId="0" fontId="1" fillId="0" borderId="18" xfId="0" applyFont="1" applyBorder="1" applyAlignment="1">
      <alignment horizontal="center"/>
    </xf>
    <xf numFmtId="164" fontId="25" fillId="3" borderId="18" xfId="0" applyNumberFormat="1" applyFont="1" applyFill="1" applyBorder="1" applyAlignment="1">
      <alignment horizontal="center"/>
    </xf>
    <xf numFmtId="164" fontId="25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7" fillId="3" borderId="20" xfId="0" applyFont="1" applyFill="1" applyBorder="1" applyAlignment="1">
      <alignment horizontal="center"/>
    </xf>
    <xf numFmtId="0" fontId="25" fillId="3" borderId="20" xfId="0" applyFont="1" applyFill="1" applyBorder="1"/>
    <xf numFmtId="0" fontId="1" fillId="0" borderId="20" xfId="0" applyFont="1" applyBorder="1" applyAlignment="1">
      <alignment horizontal="center"/>
    </xf>
    <xf numFmtId="0" fontId="28" fillId="0" borderId="21" xfId="0" applyFont="1" applyBorder="1" applyAlignment="1"/>
    <xf numFmtId="49" fontId="29" fillId="3" borderId="21" xfId="0" applyNumberFormat="1" applyFont="1" applyFill="1" applyBorder="1" applyAlignment="1">
      <alignment horizontal="center"/>
    </xf>
    <xf numFmtId="49" fontId="30" fillId="3" borderId="21" xfId="0" applyNumberFormat="1" applyFont="1" applyFill="1" applyBorder="1" applyAlignment="1">
      <alignment horizontal="center"/>
    </xf>
    <xf numFmtId="49" fontId="26" fillId="3" borderId="21" xfId="0" applyNumberFormat="1" applyFont="1" applyFill="1" applyBorder="1" applyAlignment="1">
      <alignment horizontal="center"/>
    </xf>
    <xf numFmtId="49" fontId="26" fillId="3" borderId="21" xfId="0" applyNumberFormat="1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25" fillId="5" borderId="20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27" fillId="3" borderId="20" xfId="0" applyFont="1" applyFill="1" applyBorder="1" applyAlignment="1">
      <alignment horizontal="right"/>
    </xf>
    <xf numFmtId="0" fontId="28" fillId="0" borderId="20" xfId="0" applyFont="1" applyBorder="1" applyAlignment="1"/>
    <xf numFmtId="49" fontId="26" fillId="3" borderId="20" xfId="0" applyNumberFormat="1" applyFont="1" applyFill="1" applyBorder="1" applyAlignment="1">
      <alignment horizontal="center"/>
    </xf>
    <xf numFmtId="49" fontId="30" fillId="3" borderId="20" xfId="0" applyNumberFormat="1" applyFont="1" applyFill="1" applyBorder="1" applyAlignment="1">
      <alignment horizontal="center"/>
    </xf>
    <xf numFmtId="49" fontId="29" fillId="3" borderId="20" xfId="0" applyNumberFormat="1" applyFont="1" applyFill="1" applyBorder="1" applyAlignment="1">
      <alignment horizontal="center"/>
    </xf>
    <xf numFmtId="49" fontId="25" fillId="3" borderId="20" xfId="0" applyNumberFormat="1" applyFont="1" applyFill="1" applyBorder="1" applyAlignment="1">
      <alignment horizontal="center"/>
    </xf>
    <xf numFmtId="0" fontId="25" fillId="5" borderId="20" xfId="0" applyFont="1" applyFill="1" applyBorder="1" applyAlignment="1">
      <alignment horizontal="center"/>
    </xf>
    <xf numFmtId="49" fontId="26" fillId="6" borderId="20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25" fillId="3" borderId="20" xfId="0" applyNumberFormat="1" applyFont="1" applyFill="1" applyBorder="1" applyAlignment="1">
      <alignment horizontal="center"/>
    </xf>
    <xf numFmtId="49" fontId="25" fillId="0" borderId="20" xfId="0" applyNumberFormat="1" applyFont="1" applyBorder="1" applyAlignment="1">
      <alignment horizontal="center"/>
    </xf>
    <xf numFmtId="49" fontId="25" fillId="5" borderId="20" xfId="0" applyNumberFormat="1" applyFont="1" applyFill="1" applyBorder="1" applyAlignment="1">
      <alignment horizontal="center"/>
    </xf>
    <xf numFmtId="49" fontId="27" fillId="3" borderId="20" xfId="0" applyNumberFormat="1" applyFont="1" applyFill="1" applyBorder="1" applyAlignment="1">
      <alignment horizontal="right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8" fillId="0" borderId="20" xfId="0" applyFont="1" applyBorder="1" applyAlignment="1"/>
    <xf numFmtId="49" fontId="29" fillId="3" borderId="20" xfId="0" applyNumberFormat="1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7" fillId="3" borderId="20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right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right"/>
    </xf>
    <xf numFmtId="165" fontId="26" fillId="3" borderId="17" xfId="0" applyNumberFormat="1" applyFont="1" applyFill="1" applyBorder="1" applyAlignment="1">
      <alignment horizontal="center" textRotation="90"/>
    </xf>
    <xf numFmtId="166" fontId="26" fillId="3" borderId="17" xfId="0" applyNumberFormat="1" applyFont="1" applyFill="1" applyBorder="1" applyAlignment="1">
      <alignment horizontal="center" textRotation="90"/>
    </xf>
    <xf numFmtId="16" fontId="26" fillId="3" borderId="17" xfId="0" applyNumberFormat="1" applyFont="1" applyFill="1" applyBorder="1" applyAlignment="1">
      <alignment horizontal="center" textRotation="90"/>
    </xf>
    <xf numFmtId="164" fontId="25" fillId="0" borderId="17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24" xfId="0" applyFont="1" applyBorder="1"/>
    <xf numFmtId="49" fontId="26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/>
    <xf numFmtId="0" fontId="1" fillId="7" borderId="20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31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32" fillId="9" borderId="20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Alignment="1">
      <alignment horizontal="center"/>
    </xf>
    <xf numFmtId="20" fontId="25" fillId="0" borderId="0" xfId="0" applyNumberFormat="1" applyFont="1" applyAlignment="1">
      <alignment horizontal="center"/>
    </xf>
    <xf numFmtId="49" fontId="25" fillId="10" borderId="20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20" fontId="25" fillId="0" borderId="0" xfId="0" applyNumberFormat="1" applyFont="1"/>
    <xf numFmtId="49" fontId="25" fillId="4" borderId="20" xfId="0" applyNumberFormat="1" applyFont="1" applyFill="1" applyBorder="1" applyAlignment="1">
      <alignment horizontal="center"/>
    </xf>
    <xf numFmtId="49" fontId="29" fillId="11" borderId="20" xfId="0" applyNumberFormat="1" applyFont="1" applyFill="1" applyBorder="1" applyAlignment="1">
      <alignment horizontal="center"/>
    </xf>
    <xf numFmtId="49" fontId="25" fillId="12" borderId="20" xfId="0" applyNumberFormat="1" applyFont="1" applyFill="1" applyBorder="1" applyAlignment="1">
      <alignment horizontal="center"/>
    </xf>
    <xf numFmtId="49" fontId="25" fillId="6" borderId="20" xfId="0" applyNumberFormat="1" applyFont="1" applyFill="1" applyBorder="1" applyAlignment="1">
      <alignment horizontal="center"/>
    </xf>
    <xf numFmtId="49" fontId="25" fillId="13" borderId="20" xfId="0" applyNumberFormat="1" applyFont="1" applyFill="1" applyBorder="1" applyAlignment="1">
      <alignment horizontal="center"/>
    </xf>
    <xf numFmtId="0" fontId="1" fillId="3" borderId="0" xfId="0" applyFont="1" applyFill="1"/>
    <xf numFmtId="0" fontId="0" fillId="0" borderId="0" xfId="0" applyFont="1" applyAlignment="1"/>
    <xf numFmtId="0" fontId="20" fillId="0" borderId="0" xfId="0" applyFont="1" applyAlignment="1">
      <alignment wrapText="1"/>
    </xf>
    <xf numFmtId="0" fontId="18" fillId="0" borderId="21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5" fillId="0" borderId="0" xfId="0" applyNumberFormat="1" applyFont="1" applyAlignment="1">
      <alignment horizontal="center"/>
    </xf>
    <xf numFmtId="20" fontId="25" fillId="0" borderId="26" xfId="0" applyNumberFormat="1" applyFont="1" applyBorder="1" applyAlignment="1">
      <alignment horizontal="center"/>
    </xf>
    <xf numFmtId="0" fontId="33" fillId="0" borderId="27" xfId="0" applyFont="1" applyBorder="1"/>
    <xf numFmtId="0" fontId="33" fillId="0" borderId="28" xfId="0" applyFont="1" applyBorder="1"/>
    <xf numFmtId="0" fontId="18" fillId="0" borderId="16" xfId="0" applyFont="1" applyFill="1" applyBorder="1" applyAlignment="1"/>
  </cellXfs>
  <cellStyles count="1">
    <cellStyle name="Standard" xfId="0" builtinId="0"/>
  </cellStyles>
  <dxfs count="3">
    <dxf>
      <font>
        <color rgb="FF434343"/>
      </font>
      <fill>
        <patternFill patternType="solid">
          <fgColor rgb="FF000000"/>
          <bgColor rgb="FF000000"/>
        </patternFill>
      </fill>
    </dxf>
    <dxf>
      <font>
        <color rgb="FF434343"/>
      </font>
      <fill>
        <patternFill patternType="solid">
          <fgColor rgb="FF000000"/>
          <bgColor rgb="FF000000"/>
        </patternFill>
      </fill>
    </dxf>
    <dxf>
      <font>
        <color rgb="FF434343"/>
      </font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119</xdr:row>
      <xdr:rowOff>66675</xdr:rowOff>
    </xdr:from>
    <xdr:ext cx="219075" cy="228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119</xdr:row>
      <xdr:rowOff>66675</xdr:rowOff>
    </xdr:from>
    <xdr:ext cx="219075" cy="228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E16" sqref="E16"/>
    </sheetView>
  </sheetViews>
  <sheetFormatPr baseColWidth="10" defaultColWidth="14.42578125" defaultRowHeight="15" customHeight="1"/>
  <cols>
    <col min="1" max="1" width="2.42578125" customWidth="1"/>
    <col min="2" max="2" width="22.140625" customWidth="1"/>
    <col min="3" max="3" width="6.28515625" customWidth="1"/>
    <col min="4" max="4" width="2.42578125" customWidth="1"/>
    <col min="5" max="5" width="19" customWidth="1"/>
    <col min="6" max="6" width="7.5703125" customWidth="1"/>
    <col min="7" max="7" width="2.5703125" customWidth="1"/>
    <col min="8" max="8" width="22.7109375" customWidth="1"/>
    <col min="9" max="9" width="7.42578125" customWidth="1"/>
    <col min="10" max="10" width="11" customWidth="1"/>
    <col min="11" max="26" width="10.710937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67" t="s">
        <v>1</v>
      </c>
      <c r="B3" s="168"/>
      <c r="C3" s="168"/>
      <c r="D3" s="168"/>
      <c r="E3" s="168"/>
      <c r="F3" s="168"/>
      <c r="G3" s="168"/>
      <c r="H3" s="16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4"/>
      <c r="E5" s="1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6" t="s">
        <v>2</v>
      </c>
      <c r="B6" s="6"/>
      <c r="C6" s="6"/>
      <c r="D6" s="7" t="s">
        <v>3</v>
      </c>
      <c r="E6" s="6"/>
      <c r="F6" s="8"/>
      <c r="G6" s="6" t="s">
        <v>4</v>
      </c>
      <c r="H6" s="6"/>
      <c r="I6" s="6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>
      <c r="A7" s="1"/>
      <c r="B7" s="1"/>
      <c r="C7" s="5"/>
      <c r="D7" s="1"/>
      <c r="E7" s="1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 t="s">
        <v>5</v>
      </c>
      <c r="B8" s="10" t="s">
        <v>6</v>
      </c>
      <c r="C8" s="5"/>
      <c r="D8" s="1" t="s">
        <v>5</v>
      </c>
      <c r="E8" s="11" t="s">
        <v>7</v>
      </c>
      <c r="F8" s="12"/>
      <c r="G8" s="1" t="s">
        <v>5</v>
      </c>
      <c r="H8" s="10" t="s">
        <v>8</v>
      </c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" t="s">
        <v>9</v>
      </c>
      <c r="B9" s="10" t="s">
        <v>10</v>
      </c>
      <c r="C9" s="5"/>
      <c r="D9" s="1" t="s">
        <v>9</v>
      </c>
      <c r="E9" s="11" t="s">
        <v>11</v>
      </c>
      <c r="F9" s="5"/>
      <c r="G9" s="1" t="s">
        <v>9</v>
      </c>
      <c r="H9" s="10" t="s">
        <v>12</v>
      </c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 t="s">
        <v>13</v>
      </c>
      <c r="B10" s="10" t="s">
        <v>14</v>
      </c>
      <c r="C10" s="5"/>
      <c r="D10" s="1" t="s">
        <v>13</v>
      </c>
      <c r="E10" s="11" t="s">
        <v>15</v>
      </c>
      <c r="F10" s="5"/>
      <c r="G10" s="1" t="s">
        <v>13</v>
      </c>
      <c r="H10" s="10" t="s">
        <v>16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 t="s">
        <v>17</v>
      </c>
      <c r="B11" s="10" t="s">
        <v>18</v>
      </c>
      <c r="C11" s="5"/>
      <c r="D11" s="1" t="s">
        <v>17</v>
      </c>
      <c r="E11" s="11" t="s">
        <v>19</v>
      </c>
      <c r="F11" s="5"/>
      <c r="G11" s="1" t="s">
        <v>17</v>
      </c>
      <c r="H11" s="15" t="s">
        <v>20</v>
      </c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 t="s">
        <v>21</v>
      </c>
      <c r="B12" s="10" t="s">
        <v>22</v>
      </c>
      <c r="C12" s="5"/>
      <c r="D12" s="1" t="s">
        <v>21</v>
      </c>
      <c r="E12" s="10" t="s">
        <v>23</v>
      </c>
      <c r="F12" s="5"/>
      <c r="G12" s="1" t="s">
        <v>21</v>
      </c>
      <c r="H12" s="10" t="s">
        <v>24</v>
      </c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6" t="s">
        <v>25</v>
      </c>
      <c r="B13" s="15" t="s">
        <v>26</v>
      </c>
      <c r="C13" s="5"/>
      <c r="D13" s="1" t="s">
        <v>25</v>
      </c>
      <c r="E13" s="11" t="s">
        <v>27</v>
      </c>
      <c r="F13" s="5"/>
      <c r="G13" s="16" t="s">
        <v>25</v>
      </c>
      <c r="H13" s="15" t="s">
        <v>28</v>
      </c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 customHeight="1">
      <c r="A14" s="1" t="s">
        <v>29</v>
      </c>
      <c r="B14" s="10" t="s">
        <v>30</v>
      </c>
      <c r="C14" s="5"/>
      <c r="D14" s="17" t="s">
        <v>29</v>
      </c>
      <c r="E14" s="18" t="s">
        <v>31</v>
      </c>
      <c r="F14" s="5"/>
      <c r="G14" s="19" t="s">
        <v>29</v>
      </c>
      <c r="H14" s="10" t="s">
        <v>32</v>
      </c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 t="s">
        <v>33</v>
      </c>
      <c r="B15" s="20" t="s">
        <v>34</v>
      </c>
      <c r="C15" s="5"/>
      <c r="D15" s="1" t="s">
        <v>33</v>
      </c>
      <c r="E15" s="11" t="s">
        <v>35</v>
      </c>
      <c r="F15" s="5"/>
      <c r="G15" s="1" t="s">
        <v>33</v>
      </c>
      <c r="H15" s="10" t="s">
        <v>36</v>
      </c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5"/>
      <c r="D16" s="1" t="s">
        <v>37</v>
      </c>
      <c r="E16" s="11" t="s">
        <v>38</v>
      </c>
      <c r="F16" s="5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5"/>
      <c r="D17" s="1"/>
      <c r="E17" s="21"/>
      <c r="F17" s="5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5"/>
      <c r="D18" s="1"/>
      <c r="E18" s="21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2"/>
      <c r="B19" s="1"/>
      <c r="C19" s="5"/>
      <c r="D19" s="22"/>
      <c r="E19" s="21"/>
      <c r="F19" s="5"/>
      <c r="G19" s="22"/>
      <c r="H19" s="1" t="s">
        <v>39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2"/>
      <c r="B20" s="23" t="s">
        <v>40</v>
      </c>
      <c r="C20" s="1"/>
      <c r="D20" s="24"/>
      <c r="E20" s="23" t="s">
        <v>40</v>
      </c>
      <c r="F20" s="5"/>
      <c r="G20" s="22"/>
      <c r="H20" s="23" t="s">
        <v>40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5"/>
      <c r="D21" s="22"/>
      <c r="E21" s="21"/>
      <c r="F21" s="5"/>
      <c r="G21" s="2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 t="s">
        <v>5</v>
      </c>
      <c r="B22" s="11" t="s">
        <v>41</v>
      </c>
      <c r="C22" s="5"/>
      <c r="D22" s="4" t="s">
        <v>5</v>
      </c>
      <c r="E22" s="11" t="s">
        <v>42</v>
      </c>
      <c r="F22" s="5"/>
      <c r="G22" s="1" t="s">
        <v>5</v>
      </c>
      <c r="H22" s="25" t="s">
        <v>43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6" t="s">
        <v>9</v>
      </c>
      <c r="B23" s="15" t="s">
        <v>44</v>
      </c>
      <c r="C23" s="5"/>
      <c r="D23" s="17" t="s">
        <v>9</v>
      </c>
      <c r="E23" s="26" t="s">
        <v>45</v>
      </c>
      <c r="F23" s="5"/>
      <c r="G23" s="17" t="s">
        <v>9</v>
      </c>
      <c r="H23" s="15" t="s">
        <v>46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 t="s">
        <v>13</v>
      </c>
      <c r="B24" s="27" t="s">
        <v>15</v>
      </c>
      <c r="C24" s="5"/>
      <c r="D24" s="28" t="s">
        <v>13</v>
      </c>
      <c r="E24" s="29" t="s">
        <v>12</v>
      </c>
      <c r="F24" s="30"/>
      <c r="G24" s="1" t="s">
        <v>13</v>
      </c>
      <c r="H24" s="10" t="s">
        <v>47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 t="s">
        <v>17</v>
      </c>
      <c r="B25" s="11" t="s">
        <v>7</v>
      </c>
      <c r="C25" s="5"/>
      <c r="D25" s="31" t="s">
        <v>17</v>
      </c>
      <c r="E25" s="11" t="s">
        <v>48</v>
      </c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32"/>
      <c r="C26" s="5"/>
      <c r="D26" s="31" t="s">
        <v>21</v>
      </c>
      <c r="E26" s="27" t="s">
        <v>49</v>
      </c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32"/>
      <c r="C27" s="5"/>
      <c r="D27" s="10" t="s">
        <v>25</v>
      </c>
      <c r="E27" s="27" t="s">
        <v>50</v>
      </c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32"/>
      <c r="C28" s="5"/>
      <c r="D28" s="1"/>
      <c r="E28" s="32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32"/>
      <c r="C29" s="5"/>
      <c r="D29" s="1"/>
      <c r="E29" s="32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32"/>
      <c r="C30" s="5"/>
      <c r="D30" s="1"/>
      <c r="E30" s="32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5"/>
      <c r="D31" s="1"/>
      <c r="E31" s="32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6"/>
      <c r="B32" s="16"/>
      <c r="C32" s="16"/>
      <c r="D32" s="17"/>
      <c r="E32" s="16"/>
      <c r="F32" s="33"/>
      <c r="G32" s="34"/>
      <c r="H32" s="16" t="s">
        <v>39</v>
      </c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35"/>
      <c r="D33" s="1"/>
      <c r="E33" s="1"/>
      <c r="F33" s="5"/>
      <c r="G33" s="2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" t="s">
        <v>51</v>
      </c>
      <c r="B34" s="6"/>
      <c r="C34" s="36"/>
      <c r="D34" s="6" t="s">
        <v>52</v>
      </c>
      <c r="E34" s="6"/>
      <c r="F34" s="5"/>
      <c r="G34" s="1"/>
      <c r="H34" s="23" t="s">
        <v>53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4"/>
      <c r="B35" s="1"/>
      <c r="C35" s="5"/>
      <c r="D35" s="1"/>
      <c r="E35" s="1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 t="s">
        <v>5</v>
      </c>
      <c r="B36" s="25" t="s">
        <v>43</v>
      </c>
      <c r="C36" s="12"/>
      <c r="D36" s="1" t="s">
        <v>5</v>
      </c>
      <c r="E36" s="10" t="s">
        <v>54</v>
      </c>
      <c r="F36" s="5"/>
      <c r="G36" s="1" t="s">
        <v>5</v>
      </c>
      <c r="H36" s="10" t="s">
        <v>55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 t="s">
        <v>9</v>
      </c>
      <c r="B37" s="10" t="s">
        <v>46</v>
      </c>
      <c r="C37" s="12"/>
      <c r="D37" s="1" t="s">
        <v>9</v>
      </c>
      <c r="E37" s="10" t="s">
        <v>56</v>
      </c>
      <c r="F37" s="5"/>
      <c r="G37" s="1" t="s">
        <v>9</v>
      </c>
      <c r="H37" s="10" t="s">
        <v>57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 t="s">
        <v>13</v>
      </c>
      <c r="B38" s="10" t="s">
        <v>58</v>
      </c>
      <c r="C38" s="12"/>
      <c r="D38" s="1" t="s">
        <v>13</v>
      </c>
      <c r="E38" s="10" t="s">
        <v>47</v>
      </c>
      <c r="F38" s="5"/>
      <c r="G38" s="1" t="s">
        <v>13</v>
      </c>
      <c r="H38" s="10" t="s">
        <v>59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 t="s">
        <v>17</v>
      </c>
      <c r="B39" s="10" t="s">
        <v>60</v>
      </c>
      <c r="C39" s="12"/>
      <c r="D39" s="1" t="s">
        <v>17</v>
      </c>
      <c r="E39" s="10" t="s">
        <v>61</v>
      </c>
      <c r="F39" s="5"/>
      <c r="G39" s="1" t="s">
        <v>17</v>
      </c>
      <c r="H39" s="10" t="s">
        <v>62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 t="s">
        <v>21</v>
      </c>
      <c r="B40" s="10" t="s">
        <v>63</v>
      </c>
      <c r="C40" s="12"/>
      <c r="D40" s="1" t="s">
        <v>21</v>
      </c>
      <c r="E40" s="10" t="s">
        <v>64</v>
      </c>
      <c r="F40" s="5"/>
      <c r="G40" s="1"/>
      <c r="H40" s="10" t="s">
        <v>65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 t="s">
        <v>25</v>
      </c>
      <c r="B41" s="15" t="s">
        <v>66</v>
      </c>
      <c r="C41" s="12"/>
      <c r="D41" s="1" t="s">
        <v>25</v>
      </c>
      <c r="F41" s="5"/>
      <c r="G41" s="1"/>
      <c r="H41" s="10" t="s">
        <v>67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7" t="s">
        <v>29</v>
      </c>
      <c r="B42" s="10" t="s">
        <v>68</v>
      </c>
      <c r="C42" s="12"/>
      <c r="D42" s="19" t="s">
        <v>29</v>
      </c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 t="s">
        <v>33</v>
      </c>
      <c r="B43" s="10" t="s">
        <v>69</v>
      </c>
      <c r="C43" s="12"/>
      <c r="D43" s="1" t="s">
        <v>33</v>
      </c>
      <c r="E43" s="1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0" t="s">
        <v>37</v>
      </c>
      <c r="B44" s="10" t="s">
        <v>70</v>
      </c>
      <c r="C44" s="5"/>
      <c r="D44" s="1"/>
      <c r="E44" s="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23" t="s">
        <v>40</v>
      </c>
      <c r="C45" s="5"/>
      <c r="D45" s="1"/>
      <c r="E45" s="1"/>
      <c r="F45" s="5"/>
      <c r="G45" s="1"/>
      <c r="H45" s="1" t="s">
        <v>39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 t="s">
        <v>5</v>
      </c>
      <c r="B46" s="1"/>
      <c r="C46" s="5"/>
      <c r="D46" s="1"/>
      <c r="E46" s="1" t="s">
        <v>39</v>
      </c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67" t="s">
        <v>71</v>
      </c>
      <c r="B49" s="168"/>
      <c r="C49" s="168"/>
      <c r="D49" s="168"/>
      <c r="E49" s="168"/>
      <c r="F49" s="168"/>
      <c r="G49" s="168"/>
      <c r="H49" s="168"/>
      <c r="I49" s="3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"/>
      <c r="B50" s="1"/>
      <c r="C50" s="1"/>
      <c r="D50" s="1"/>
      <c r="E50" s="1"/>
      <c r="F50" s="1"/>
      <c r="G50" s="1"/>
      <c r="H50" s="1"/>
      <c r="I50" s="2" t="s">
        <v>72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4"/>
      <c r="B52" s="1"/>
      <c r="C52" s="5"/>
      <c r="D52" s="1"/>
      <c r="E52" s="1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7" t="s">
        <v>2</v>
      </c>
      <c r="B53" s="6"/>
      <c r="C53" s="39"/>
      <c r="D53" s="6" t="s">
        <v>3</v>
      </c>
      <c r="E53" s="6"/>
      <c r="F53" s="8"/>
      <c r="G53" s="6"/>
      <c r="H53" s="6" t="s">
        <v>73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4"/>
      <c r="B54" s="1"/>
      <c r="C54" s="5"/>
      <c r="D54" s="1"/>
      <c r="E54" s="1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" t="s">
        <v>5</v>
      </c>
      <c r="B55" s="10" t="s">
        <v>18</v>
      </c>
      <c r="C55" s="5"/>
      <c r="D55" s="1" t="s">
        <v>5</v>
      </c>
      <c r="E55" s="10" t="s">
        <v>74</v>
      </c>
      <c r="F55" s="5"/>
      <c r="G55" s="1" t="s">
        <v>5</v>
      </c>
      <c r="H55" s="1" t="s">
        <v>75</v>
      </c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4" t="s">
        <v>9</v>
      </c>
      <c r="B56" s="10" t="s">
        <v>76</v>
      </c>
      <c r="C56" s="5"/>
      <c r="D56" s="1" t="s">
        <v>9</v>
      </c>
      <c r="E56" s="11" t="s">
        <v>77</v>
      </c>
      <c r="F56" s="12"/>
      <c r="G56" s="1" t="s">
        <v>9</v>
      </c>
      <c r="H56" s="10" t="s">
        <v>58</v>
      </c>
      <c r="I56" s="13"/>
      <c r="J56" s="1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" t="s">
        <v>13</v>
      </c>
      <c r="B57" s="10" t="s">
        <v>6</v>
      </c>
      <c r="C57" s="5"/>
      <c r="D57" s="1" t="s">
        <v>13</v>
      </c>
      <c r="E57" s="1" t="s">
        <v>78</v>
      </c>
      <c r="F57" s="5"/>
      <c r="G57" s="1"/>
      <c r="H57" s="1"/>
      <c r="I57" s="13"/>
      <c r="J57" s="1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4" t="s">
        <v>17</v>
      </c>
      <c r="B58" s="10" t="s">
        <v>26</v>
      </c>
      <c r="C58" s="5"/>
      <c r="D58" s="1" t="s">
        <v>17</v>
      </c>
      <c r="E58" s="10" t="s">
        <v>79</v>
      </c>
      <c r="F58" s="12"/>
      <c r="G58" s="1"/>
      <c r="H58" s="1"/>
      <c r="I58" s="13"/>
      <c r="J58" s="1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" t="s">
        <v>21</v>
      </c>
      <c r="B59" s="10" t="s">
        <v>80</v>
      </c>
      <c r="C59" s="40"/>
      <c r="D59" s="17" t="s">
        <v>21</v>
      </c>
      <c r="E59" s="26" t="s">
        <v>30</v>
      </c>
      <c r="F59" s="12"/>
      <c r="G59" s="1"/>
      <c r="H59" s="1"/>
      <c r="I59" s="13"/>
      <c r="J59" s="1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4" t="s">
        <v>25</v>
      </c>
      <c r="B60" s="11" t="s">
        <v>44</v>
      </c>
      <c r="C60" s="5"/>
      <c r="D60" s="1" t="s">
        <v>25</v>
      </c>
      <c r="E60" s="41" t="s">
        <v>81</v>
      </c>
      <c r="F60" s="12"/>
      <c r="G60" s="1"/>
      <c r="H60" s="1"/>
      <c r="I60" s="13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7" t="s">
        <v>29</v>
      </c>
      <c r="B61" s="15" t="s">
        <v>82</v>
      </c>
      <c r="C61" s="40"/>
      <c r="D61" s="1"/>
      <c r="E61" s="42"/>
      <c r="F61" s="12"/>
      <c r="G61" s="1"/>
      <c r="H61" s="1"/>
      <c r="I61" s="13"/>
      <c r="J61" s="1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4" t="s">
        <v>33</v>
      </c>
      <c r="B62" s="10" t="s">
        <v>34</v>
      </c>
      <c r="C62" s="5"/>
      <c r="D62" s="1"/>
      <c r="E62" s="32"/>
      <c r="F62" s="5"/>
      <c r="G62" s="1"/>
      <c r="H62" s="1"/>
      <c r="I62" s="13"/>
      <c r="J62" s="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4" t="s">
        <v>37</v>
      </c>
      <c r="B63" s="43" t="s">
        <v>83</v>
      </c>
      <c r="C63" s="5"/>
      <c r="D63" s="1"/>
      <c r="E63" s="1"/>
      <c r="F63" s="5"/>
      <c r="G63" s="1"/>
      <c r="H63" s="1" t="s">
        <v>39</v>
      </c>
      <c r="I63" s="1"/>
      <c r="J63" s="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4"/>
      <c r="B64" s="1"/>
      <c r="C64" s="5"/>
      <c r="D64" s="1"/>
      <c r="E64" s="1"/>
      <c r="F64" s="5"/>
      <c r="G64" s="1"/>
      <c r="H64" s="1"/>
      <c r="I64" s="1"/>
      <c r="J64" s="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4"/>
      <c r="B65" s="1" t="s">
        <v>39</v>
      </c>
      <c r="C65" s="5"/>
      <c r="D65" s="22"/>
      <c r="E65" s="21"/>
      <c r="F65" s="5"/>
      <c r="G65" s="22"/>
      <c r="H65" s="1"/>
      <c r="I65" s="1"/>
      <c r="J65" s="1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44"/>
      <c r="B66" s="16"/>
      <c r="C66" s="33"/>
      <c r="D66" s="34"/>
      <c r="E66" s="16"/>
      <c r="F66" s="33"/>
      <c r="G66" s="34"/>
      <c r="H66" s="45"/>
      <c r="I66" s="16"/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4"/>
      <c r="B67" s="21"/>
      <c r="C67" s="5"/>
      <c r="D67" s="22"/>
      <c r="E67" s="1"/>
      <c r="F67" s="5"/>
      <c r="G67" s="22"/>
      <c r="H67" s="1"/>
      <c r="I67" s="1"/>
      <c r="J67" s="1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22"/>
      <c r="B68" s="23" t="s">
        <v>40</v>
      </c>
      <c r="C68" s="1"/>
      <c r="D68" s="24"/>
      <c r="E68" s="23" t="s">
        <v>40</v>
      </c>
      <c r="F68" s="5"/>
      <c r="G68" s="22" t="s">
        <v>39</v>
      </c>
      <c r="H68" s="1"/>
      <c r="I68" s="1"/>
      <c r="J68" s="1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5"/>
      <c r="D69" s="22"/>
      <c r="E69" s="1"/>
      <c r="F69" s="5"/>
      <c r="G69" s="22" t="s">
        <v>39</v>
      </c>
      <c r="H69" s="1"/>
      <c r="I69" s="1"/>
      <c r="J69" s="1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 t="s">
        <v>5</v>
      </c>
      <c r="B70" s="10" t="s">
        <v>84</v>
      </c>
      <c r="C70" s="5" t="s">
        <v>85</v>
      </c>
      <c r="D70" s="1" t="s">
        <v>5</v>
      </c>
      <c r="E70" s="21"/>
      <c r="F70" s="5"/>
      <c r="G70" s="22" t="s">
        <v>39</v>
      </c>
      <c r="H70" s="1"/>
      <c r="I70" s="1"/>
      <c r="J70" s="1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6" t="s">
        <v>9</v>
      </c>
      <c r="B71" s="15" t="s">
        <v>86</v>
      </c>
      <c r="C71" s="5" t="s">
        <v>87</v>
      </c>
      <c r="D71" s="16" t="s">
        <v>9</v>
      </c>
      <c r="E71" s="46"/>
      <c r="F71" s="5"/>
      <c r="G71" s="22" t="s">
        <v>39</v>
      </c>
      <c r="H71" s="1"/>
      <c r="I71" s="1"/>
      <c r="J71" s="1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 t="s">
        <v>13</v>
      </c>
      <c r="B72" s="10"/>
      <c r="C72" s="5" t="s">
        <v>88</v>
      </c>
      <c r="D72" s="1" t="s">
        <v>13</v>
      </c>
      <c r="E72" s="32"/>
      <c r="F72" s="5"/>
      <c r="G72" s="22" t="s">
        <v>39</v>
      </c>
      <c r="H72" s="1"/>
      <c r="I72" s="1"/>
      <c r="J72" s="1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 t="s">
        <v>17</v>
      </c>
      <c r="B73" s="32"/>
      <c r="C73" s="5"/>
      <c r="D73" s="1"/>
      <c r="E73" s="1"/>
      <c r="F73" s="5"/>
      <c r="G73" s="22" t="s">
        <v>39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32"/>
      <c r="C74" s="5"/>
      <c r="D74" s="1"/>
      <c r="E74" s="1"/>
      <c r="F74" s="5"/>
      <c r="G74" s="22" t="s">
        <v>39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3:H3"/>
    <mergeCell ref="A49:H49"/>
  </mergeCells>
  <pageMargins left="0.78740157480314965" right="0.38" top="0.78" bottom="0.64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M13" sqref="M13"/>
    </sheetView>
  </sheetViews>
  <sheetFormatPr baseColWidth="10" defaultColWidth="14.42578125" defaultRowHeight="15" customHeight="1"/>
  <cols>
    <col min="1" max="1" width="2.42578125" customWidth="1"/>
    <col min="2" max="2" width="20.5703125" customWidth="1"/>
    <col min="3" max="3" width="8.140625" customWidth="1"/>
    <col min="4" max="4" width="0.85546875" customWidth="1"/>
    <col min="5" max="5" width="2.42578125" customWidth="1"/>
    <col min="6" max="6" width="20.5703125" customWidth="1"/>
    <col min="7" max="7" width="8" customWidth="1"/>
    <col min="8" max="8" width="0.85546875" customWidth="1"/>
    <col min="9" max="9" width="2.5703125" customWidth="1"/>
    <col min="10" max="10" width="20.5703125" customWidth="1"/>
    <col min="11" max="11" width="8.140625" customWidth="1"/>
    <col min="12" max="12" width="0.85546875" customWidth="1"/>
    <col min="13" max="14" width="11" customWidth="1"/>
    <col min="15" max="26" width="10.7109375" customWidth="1"/>
  </cols>
  <sheetData>
    <row r="1" spans="1:26" ht="12.75" customHeight="1">
      <c r="A1" s="169" t="s">
        <v>89</v>
      </c>
      <c r="B1" s="168"/>
      <c r="C1" s="168"/>
      <c r="D1" s="168"/>
      <c r="E1" s="168"/>
      <c r="F1" s="168"/>
      <c r="G1" s="168"/>
      <c r="H1" s="168"/>
      <c r="I1" s="168"/>
      <c r="J1" s="168"/>
      <c r="K1" s="47"/>
      <c r="L1" s="4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2"/>
      <c r="L2" s="1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49"/>
      <c r="B4" s="13"/>
      <c r="C4" s="13"/>
      <c r="D4" s="12"/>
      <c r="E4" s="13"/>
      <c r="F4" s="13"/>
      <c r="G4" s="13"/>
      <c r="H4" s="12"/>
      <c r="I4" s="13"/>
      <c r="J4" s="13"/>
      <c r="K4" s="13"/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0" t="s">
        <v>2</v>
      </c>
      <c r="B5" s="51"/>
      <c r="C5" s="51"/>
      <c r="D5" s="52"/>
      <c r="E5" s="51" t="s">
        <v>3</v>
      </c>
      <c r="F5" s="51"/>
      <c r="G5" s="53"/>
      <c r="H5" s="52"/>
      <c r="I5" s="13"/>
      <c r="J5" s="51" t="s">
        <v>4</v>
      </c>
      <c r="K5" s="13"/>
      <c r="L5" s="5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>
      <c r="A6" s="49"/>
      <c r="B6" s="13"/>
      <c r="C6" s="13"/>
      <c r="D6" s="12"/>
      <c r="E6" s="13"/>
      <c r="F6" s="13"/>
      <c r="G6" s="13"/>
      <c r="H6" s="12"/>
      <c r="I6" s="13"/>
      <c r="J6" s="13"/>
      <c r="K6" s="13"/>
      <c r="L6" s="12"/>
      <c r="M6" s="1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49" t="s">
        <v>5</v>
      </c>
      <c r="B7" s="54" t="s">
        <v>6</v>
      </c>
      <c r="C7" s="5"/>
      <c r="D7" s="12"/>
      <c r="E7" s="13" t="s">
        <v>5</v>
      </c>
      <c r="F7" s="55" t="s">
        <v>7</v>
      </c>
      <c r="G7" s="13"/>
      <c r="H7" s="12"/>
      <c r="I7" s="25" t="s">
        <v>5</v>
      </c>
      <c r="J7" s="56" t="s">
        <v>8</v>
      </c>
      <c r="K7" s="13"/>
      <c r="L7" s="12"/>
      <c r="M7" s="1"/>
      <c r="N7" s="9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3.5" customHeight="1">
      <c r="A8" s="49" t="s">
        <v>9</v>
      </c>
      <c r="B8" s="54" t="s">
        <v>10</v>
      </c>
      <c r="C8" s="5"/>
      <c r="D8" s="12"/>
      <c r="E8" s="13" t="s">
        <v>9</v>
      </c>
      <c r="F8" s="55" t="s">
        <v>11</v>
      </c>
      <c r="G8" s="13"/>
      <c r="H8" s="12"/>
      <c r="I8" s="25" t="s">
        <v>9</v>
      </c>
      <c r="J8" s="54" t="s">
        <v>12</v>
      </c>
      <c r="K8" s="13"/>
      <c r="L8" s="12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9" t="s">
        <v>13</v>
      </c>
      <c r="B9" s="54" t="s">
        <v>14</v>
      </c>
      <c r="C9" s="5"/>
      <c r="D9" s="12"/>
      <c r="E9" s="13" t="s">
        <v>13</v>
      </c>
      <c r="F9" s="57" t="s">
        <v>15</v>
      </c>
      <c r="G9" s="13"/>
      <c r="H9" s="12"/>
      <c r="I9" s="25" t="s">
        <v>13</v>
      </c>
      <c r="J9" s="56" t="s">
        <v>16</v>
      </c>
      <c r="K9" s="13"/>
      <c r="L9" s="12"/>
      <c r="M9" s="1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49" t="s">
        <v>17</v>
      </c>
      <c r="B10" s="54" t="s">
        <v>18</v>
      </c>
      <c r="C10" s="1"/>
      <c r="D10" s="12"/>
      <c r="E10" s="13" t="s">
        <v>17</v>
      </c>
      <c r="F10" s="55" t="s">
        <v>19</v>
      </c>
      <c r="G10" s="13"/>
      <c r="H10" s="12"/>
      <c r="I10" s="25" t="s">
        <v>17</v>
      </c>
      <c r="J10" s="58" t="s">
        <v>20</v>
      </c>
      <c r="K10" s="13"/>
      <c r="L10" s="12"/>
      <c r="M10" s="1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49" t="s">
        <v>21</v>
      </c>
      <c r="B11" s="54" t="s">
        <v>22</v>
      </c>
      <c r="C11" s="1"/>
      <c r="D11" s="59"/>
      <c r="E11" s="13" t="s">
        <v>21</v>
      </c>
      <c r="F11" s="55" t="s">
        <v>27</v>
      </c>
      <c r="G11" s="13"/>
      <c r="H11" s="59"/>
      <c r="I11" s="25" t="s">
        <v>21</v>
      </c>
      <c r="J11" s="56" t="s">
        <v>24</v>
      </c>
      <c r="K11" s="13"/>
      <c r="L11" s="5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49" t="s">
        <v>25</v>
      </c>
      <c r="B12" s="58" t="s">
        <v>26</v>
      </c>
      <c r="C12" s="1"/>
      <c r="D12" s="59"/>
      <c r="E12" s="13" t="s">
        <v>25</v>
      </c>
      <c r="F12" s="60" t="s">
        <v>31</v>
      </c>
      <c r="G12" s="13"/>
      <c r="H12" s="59"/>
      <c r="I12" s="25" t="s">
        <v>25</v>
      </c>
      <c r="J12" s="25" t="s">
        <v>90</v>
      </c>
      <c r="K12" s="13"/>
      <c r="L12" s="59"/>
      <c r="M12" s="1"/>
      <c r="N12" s="9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3.5" customHeight="1">
      <c r="A13" s="49" t="s">
        <v>29</v>
      </c>
      <c r="B13" s="55" t="s">
        <v>41</v>
      </c>
      <c r="C13" s="1"/>
      <c r="D13" s="12"/>
      <c r="E13" s="13" t="s">
        <v>29</v>
      </c>
      <c r="F13" s="61" t="s">
        <v>27</v>
      </c>
      <c r="G13" s="1"/>
      <c r="H13" s="12"/>
      <c r="I13" s="25" t="s">
        <v>29</v>
      </c>
      <c r="J13" s="62" t="s">
        <v>43</v>
      </c>
      <c r="K13" s="13"/>
      <c r="L13" s="12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49" t="s">
        <v>33</v>
      </c>
      <c r="B14" s="58" t="s">
        <v>44</v>
      </c>
      <c r="C14" s="1"/>
      <c r="D14" s="12"/>
      <c r="E14" s="13" t="s">
        <v>33</v>
      </c>
      <c r="F14" s="11" t="s">
        <v>7</v>
      </c>
      <c r="G14" s="1"/>
      <c r="H14" s="12"/>
      <c r="I14" s="25" t="s">
        <v>33</v>
      </c>
      <c r="J14" s="58" t="s">
        <v>46</v>
      </c>
      <c r="K14" s="13"/>
      <c r="L14" s="12"/>
      <c r="M14" s="1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63"/>
      <c r="B15" s="64"/>
      <c r="C15" s="65"/>
      <c r="D15" s="59"/>
      <c r="E15" s="13" t="s">
        <v>37</v>
      </c>
      <c r="F15" s="66" t="s">
        <v>42</v>
      </c>
      <c r="G15" s="1"/>
      <c r="H15" s="59"/>
      <c r="I15" s="25" t="s">
        <v>37</v>
      </c>
      <c r="J15" s="175" t="s">
        <v>38</v>
      </c>
      <c r="K15" s="13"/>
      <c r="L15" s="59"/>
      <c r="M15" s="1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63"/>
      <c r="B16" s="64"/>
      <c r="C16" s="65"/>
      <c r="D16" s="59"/>
      <c r="E16" s="13"/>
      <c r="F16" s="67"/>
      <c r="G16" s="13"/>
      <c r="H16" s="59"/>
      <c r="I16" s="13"/>
      <c r="J16" s="13"/>
      <c r="K16" s="13"/>
      <c r="L16" s="59"/>
      <c r="M16" s="1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63"/>
      <c r="B17" s="64"/>
      <c r="C17" s="65"/>
      <c r="D17" s="59"/>
      <c r="E17" s="13"/>
      <c r="F17" s="67"/>
      <c r="G17" s="13"/>
      <c r="H17" s="59"/>
      <c r="I17" s="13"/>
      <c r="J17" s="13"/>
      <c r="K17" s="13"/>
      <c r="L17" s="59"/>
      <c r="M17" s="1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63"/>
      <c r="B18" s="64"/>
      <c r="C18" s="65"/>
      <c r="D18" s="59"/>
      <c r="E18" s="13"/>
      <c r="F18" s="67"/>
      <c r="G18" s="13"/>
      <c r="H18" s="59"/>
      <c r="I18" s="13"/>
      <c r="J18" s="13"/>
      <c r="K18" s="13"/>
      <c r="L18" s="59"/>
      <c r="M18" s="1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68"/>
      <c r="B19" s="69"/>
      <c r="C19" s="69"/>
      <c r="D19" s="70"/>
      <c r="E19" s="69"/>
      <c r="F19" s="69"/>
      <c r="G19" s="69"/>
      <c r="H19" s="70"/>
      <c r="I19" s="71"/>
      <c r="J19" s="69"/>
      <c r="K19" s="69"/>
      <c r="L19" s="70"/>
      <c r="M19" s="1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72"/>
      <c r="B20" s="13"/>
      <c r="C20" s="13"/>
      <c r="D20" s="12"/>
      <c r="E20" s="13"/>
      <c r="F20" s="13"/>
      <c r="G20" s="13"/>
      <c r="H20" s="12"/>
      <c r="I20" s="73"/>
      <c r="K20" s="13"/>
      <c r="L20" s="12"/>
      <c r="M20" s="1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1"/>
      <c r="B21" s="51" t="s">
        <v>51</v>
      </c>
      <c r="C21" s="53"/>
      <c r="D21" s="74"/>
      <c r="E21" s="50"/>
      <c r="F21" s="51" t="s">
        <v>52</v>
      </c>
      <c r="G21" s="75"/>
      <c r="H21" s="74"/>
      <c r="I21" s="51"/>
      <c r="J21" s="76" t="s">
        <v>53</v>
      </c>
      <c r="K21" s="13"/>
      <c r="L21" s="74"/>
      <c r="M21" s="1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3"/>
      <c r="B22" s="13"/>
      <c r="C22" s="13"/>
      <c r="D22" s="12"/>
      <c r="E22" s="49"/>
      <c r="F22" s="13"/>
      <c r="G22" s="13"/>
      <c r="H22" s="12"/>
      <c r="I22" s="13"/>
      <c r="J22" s="13"/>
      <c r="K22" s="13"/>
      <c r="L22" s="12"/>
      <c r="M22" s="1"/>
      <c r="N22" s="9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3.5" customHeight="1">
      <c r="A23" s="13" t="s">
        <v>5</v>
      </c>
      <c r="B23" s="56" t="s">
        <v>32</v>
      </c>
      <c r="C23" s="13"/>
      <c r="D23" s="12"/>
      <c r="E23" s="49" t="s">
        <v>5</v>
      </c>
      <c r="F23" s="56" t="s">
        <v>54</v>
      </c>
      <c r="G23" s="13"/>
      <c r="H23" s="12"/>
      <c r="I23" s="13" t="s">
        <v>5</v>
      </c>
      <c r="J23" s="10" t="s">
        <v>59</v>
      </c>
      <c r="K23" s="13"/>
      <c r="L23" s="12"/>
      <c r="M23" s="1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3" t="s">
        <v>9</v>
      </c>
      <c r="B24" s="56" t="s">
        <v>36</v>
      </c>
      <c r="C24" s="13"/>
      <c r="D24" s="12"/>
      <c r="E24" s="49" t="s">
        <v>9</v>
      </c>
      <c r="F24" s="56" t="s">
        <v>56</v>
      </c>
      <c r="G24" s="13"/>
      <c r="H24" s="12"/>
      <c r="I24" s="13" t="s">
        <v>9</v>
      </c>
      <c r="J24" s="10" t="s">
        <v>91</v>
      </c>
      <c r="K24" s="13"/>
      <c r="L24" s="12"/>
      <c r="M24" s="1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3" t="s">
        <v>13</v>
      </c>
      <c r="B25" s="56" t="s">
        <v>58</v>
      </c>
      <c r="C25" s="13"/>
      <c r="D25" s="12"/>
      <c r="E25" s="49" t="s">
        <v>13</v>
      </c>
      <c r="F25" s="56" t="s">
        <v>47</v>
      </c>
      <c r="G25" s="13"/>
      <c r="H25" s="12"/>
      <c r="I25" s="13" t="s">
        <v>13</v>
      </c>
      <c r="J25" s="10" t="s">
        <v>92</v>
      </c>
      <c r="K25" s="13"/>
      <c r="L25" s="12"/>
      <c r="M25" s="1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3" t="s">
        <v>17</v>
      </c>
      <c r="B26" s="56" t="s">
        <v>60</v>
      </c>
      <c r="C26" s="13"/>
      <c r="D26" s="12"/>
      <c r="E26" s="49" t="s">
        <v>17</v>
      </c>
      <c r="F26" s="56" t="s">
        <v>61</v>
      </c>
      <c r="G26" s="13"/>
      <c r="H26" s="12"/>
      <c r="I26" s="13" t="s">
        <v>17</v>
      </c>
      <c r="J26" s="10" t="s">
        <v>67</v>
      </c>
      <c r="K26" s="13"/>
      <c r="L26" s="12"/>
      <c r="M26" s="1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3" t="s">
        <v>21</v>
      </c>
      <c r="B27" s="56" t="s">
        <v>63</v>
      </c>
      <c r="C27" s="13"/>
      <c r="D27" s="12"/>
      <c r="E27" s="49" t="s">
        <v>21</v>
      </c>
      <c r="F27" s="56" t="s">
        <v>64</v>
      </c>
      <c r="G27" s="13"/>
      <c r="H27" s="12"/>
      <c r="I27" s="13" t="s">
        <v>21</v>
      </c>
      <c r="J27" s="1"/>
      <c r="K27" s="13"/>
      <c r="L27" s="12"/>
      <c r="M27" s="1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3" t="s">
        <v>25</v>
      </c>
      <c r="B28" s="58" t="s">
        <v>66</v>
      </c>
      <c r="C28" s="13"/>
      <c r="D28" s="12"/>
      <c r="E28" s="49" t="s">
        <v>25</v>
      </c>
      <c r="F28" s="58" t="s">
        <v>28</v>
      </c>
      <c r="G28" s="13"/>
      <c r="H28" s="12"/>
      <c r="I28" s="13" t="s">
        <v>25</v>
      </c>
      <c r="J28" s="1"/>
      <c r="K28" s="13"/>
      <c r="L28" s="12"/>
      <c r="M28" s="1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3" t="s">
        <v>29</v>
      </c>
      <c r="B29" s="56" t="s">
        <v>68</v>
      </c>
      <c r="C29" s="13"/>
      <c r="D29" s="12"/>
      <c r="E29" s="49" t="s">
        <v>29</v>
      </c>
      <c r="F29" s="13"/>
      <c r="G29" s="13"/>
      <c r="H29" s="12"/>
      <c r="I29" s="13" t="s">
        <v>29</v>
      </c>
      <c r="J29" s="13"/>
      <c r="K29" s="13"/>
      <c r="L29" s="12"/>
      <c r="M29" s="1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3" t="s">
        <v>33</v>
      </c>
      <c r="B30" s="56" t="s">
        <v>69</v>
      </c>
      <c r="C30" s="13"/>
      <c r="D30" s="12"/>
      <c r="E30" s="49" t="s">
        <v>33</v>
      </c>
      <c r="F30" s="13"/>
      <c r="G30" s="13"/>
      <c r="H30" s="12"/>
      <c r="I30" s="13" t="s">
        <v>33</v>
      </c>
      <c r="J30" s="13"/>
      <c r="K30" s="13"/>
      <c r="L30" s="12"/>
      <c r="M30" s="1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25" t="s">
        <v>37</v>
      </c>
      <c r="B31" s="54" t="s">
        <v>70</v>
      </c>
      <c r="C31" s="13"/>
      <c r="D31" s="12"/>
      <c r="E31" s="77" t="s">
        <v>37</v>
      </c>
      <c r="F31" s="13"/>
      <c r="G31" s="78"/>
      <c r="H31" s="12"/>
      <c r="I31" s="13"/>
      <c r="J31" s="13"/>
      <c r="K31" s="13"/>
      <c r="L31" s="12"/>
      <c r="M31" s="1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25"/>
      <c r="B32" s="20"/>
      <c r="C32" s="13"/>
      <c r="D32" s="12"/>
      <c r="E32" s="77" t="s">
        <v>93</v>
      </c>
      <c r="F32" s="13"/>
      <c r="G32" s="78"/>
      <c r="H32" s="12"/>
      <c r="I32" s="13"/>
      <c r="J32" s="13"/>
      <c r="K32" s="13"/>
      <c r="L32" s="12"/>
      <c r="M32" s="1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3"/>
      <c r="B33" s="20"/>
      <c r="C33" s="13"/>
      <c r="D33" s="12"/>
      <c r="E33" s="49"/>
      <c r="F33" s="13"/>
      <c r="G33" s="13"/>
      <c r="H33" s="12"/>
      <c r="I33" s="13"/>
      <c r="J33" s="13"/>
      <c r="K33" s="13"/>
      <c r="L33" s="12"/>
      <c r="M33" s="1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3"/>
      <c r="C34" s="13"/>
      <c r="D34" s="12"/>
      <c r="E34" s="49"/>
      <c r="F34" s="13"/>
      <c r="G34" s="13"/>
      <c r="H34" s="12"/>
      <c r="I34" s="13"/>
      <c r="J34" s="13"/>
      <c r="K34" s="13"/>
      <c r="L34" s="12"/>
      <c r="M34" s="1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3"/>
      <c r="C35" s="13"/>
      <c r="D35" s="12"/>
      <c r="E35" s="49"/>
      <c r="F35" s="1"/>
      <c r="G35" s="13"/>
      <c r="H35" s="12"/>
      <c r="I35" s="13"/>
      <c r="J35" s="1"/>
      <c r="K35" s="13"/>
      <c r="L35" s="12"/>
      <c r="M35" s="1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68"/>
      <c r="B36" s="69"/>
      <c r="C36" s="69"/>
      <c r="D36" s="70"/>
      <c r="E36" s="69"/>
      <c r="F36" s="69"/>
      <c r="G36" s="69"/>
      <c r="H36" s="70"/>
      <c r="I36" s="71"/>
      <c r="J36" s="69" t="s">
        <v>39</v>
      </c>
      <c r="K36" s="69"/>
      <c r="L36" s="70"/>
      <c r="M36" s="1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4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70" t="s">
        <v>94</v>
      </c>
      <c r="B39" s="168"/>
      <c r="C39" s="168"/>
      <c r="D39" s="168"/>
      <c r="E39" s="168"/>
      <c r="F39" s="168"/>
      <c r="G39" s="168"/>
      <c r="H39" s="168"/>
      <c r="I39" s="168"/>
      <c r="J39" s="168"/>
      <c r="K39" s="47"/>
      <c r="L39" s="12"/>
      <c r="M39" s="1"/>
      <c r="N39" s="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>
      <c r="A40" s="49"/>
      <c r="B40" s="13"/>
      <c r="C40" s="13"/>
      <c r="D40" s="13"/>
      <c r="E40" s="13"/>
      <c r="F40" s="13"/>
      <c r="G40" s="13"/>
      <c r="H40" s="13"/>
      <c r="I40" s="13"/>
      <c r="J40" s="13"/>
      <c r="K40" s="2"/>
      <c r="L40" s="12"/>
      <c r="M40" s="1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49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2"/>
      <c r="M41" s="1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49"/>
      <c r="B42" s="13"/>
      <c r="C42" s="13"/>
      <c r="D42" s="12"/>
      <c r="E42" s="13"/>
      <c r="F42" s="13"/>
      <c r="G42" s="13"/>
      <c r="H42" s="12"/>
      <c r="I42" s="13"/>
      <c r="J42" s="13"/>
      <c r="K42" s="13"/>
      <c r="L42" s="12"/>
      <c r="M42" s="1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50" t="s">
        <v>2</v>
      </c>
      <c r="B43" s="51"/>
      <c r="C43" s="51"/>
      <c r="D43" s="52"/>
      <c r="E43" s="51" t="s">
        <v>3</v>
      </c>
      <c r="F43" s="51"/>
      <c r="G43" s="53"/>
      <c r="H43" s="52"/>
      <c r="I43" s="51"/>
      <c r="J43" s="51" t="s">
        <v>4</v>
      </c>
      <c r="K43" s="53"/>
      <c r="L43" s="12"/>
      <c r="M43" s="1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49"/>
      <c r="B44" s="13"/>
      <c r="C44" s="13"/>
      <c r="D44" s="12"/>
      <c r="E44" s="13"/>
      <c r="F44" s="13"/>
      <c r="G44" s="13"/>
      <c r="H44" s="12"/>
      <c r="I44" s="13"/>
      <c r="J44" s="13"/>
      <c r="K44" s="13"/>
      <c r="L44" s="12"/>
      <c r="M44" s="1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49" t="s">
        <v>5</v>
      </c>
      <c r="B45" s="1" t="s">
        <v>76</v>
      </c>
      <c r="C45" s="5"/>
      <c r="D45" s="12"/>
      <c r="E45" s="13" t="s">
        <v>5</v>
      </c>
      <c r="F45" s="54" t="s">
        <v>74</v>
      </c>
      <c r="G45" s="13"/>
      <c r="H45" s="12"/>
      <c r="I45" s="13" t="s">
        <v>5</v>
      </c>
      <c r="J45" s="54" t="s">
        <v>75</v>
      </c>
      <c r="K45" s="13"/>
      <c r="L45" s="12"/>
      <c r="M45" s="1"/>
      <c r="N45" s="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3.5" customHeight="1">
      <c r="A46" s="49" t="s">
        <v>9</v>
      </c>
      <c r="B46" s="10" t="s">
        <v>6</v>
      </c>
      <c r="C46" s="5"/>
      <c r="D46" s="12"/>
      <c r="E46" s="13" t="s">
        <v>9</v>
      </c>
      <c r="F46" s="55" t="s">
        <v>77</v>
      </c>
      <c r="G46" s="13"/>
      <c r="H46" s="12"/>
      <c r="I46" s="13" t="s">
        <v>9</v>
      </c>
      <c r="J46" s="54" t="s">
        <v>58</v>
      </c>
      <c r="K46" s="13"/>
      <c r="L46" s="12"/>
      <c r="M46" s="1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49" t="s">
        <v>13</v>
      </c>
      <c r="B47" s="10" t="s">
        <v>83</v>
      </c>
      <c r="C47" s="5"/>
      <c r="D47" s="12"/>
      <c r="E47" s="13" t="s">
        <v>13</v>
      </c>
      <c r="F47" s="56" t="s">
        <v>78</v>
      </c>
      <c r="G47" s="13"/>
      <c r="H47" s="12"/>
      <c r="I47" s="13" t="s">
        <v>13</v>
      </c>
      <c r="J47" s="20"/>
      <c r="K47" s="13"/>
      <c r="L47" s="12"/>
      <c r="M47" s="1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49" t="s">
        <v>17</v>
      </c>
      <c r="B48" s="10" t="s">
        <v>44</v>
      </c>
      <c r="C48" s="1"/>
      <c r="D48" s="12"/>
      <c r="E48" s="13" t="s">
        <v>17</v>
      </c>
      <c r="F48" s="54" t="s">
        <v>79</v>
      </c>
      <c r="G48" s="13"/>
      <c r="H48" s="12"/>
      <c r="I48" s="13" t="s">
        <v>17</v>
      </c>
      <c r="J48" s="20"/>
      <c r="K48" s="13"/>
      <c r="L48" s="12"/>
      <c r="M48" s="1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49" t="s">
        <v>21</v>
      </c>
      <c r="B49" s="10" t="s">
        <v>80</v>
      </c>
      <c r="C49" s="79"/>
      <c r="D49" s="59"/>
      <c r="E49" s="13" t="s">
        <v>21</v>
      </c>
      <c r="F49" s="80" t="s">
        <v>30</v>
      </c>
      <c r="G49" s="1"/>
      <c r="H49" s="59"/>
      <c r="I49" s="13" t="s">
        <v>21</v>
      </c>
      <c r="J49" s="25"/>
      <c r="K49" s="13"/>
      <c r="L49" s="59"/>
      <c r="M49" s="1"/>
      <c r="N49" s="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49" t="s">
        <v>25</v>
      </c>
      <c r="B50" s="11" t="s">
        <v>18</v>
      </c>
      <c r="C50" s="1"/>
      <c r="D50" s="59"/>
      <c r="E50" s="13" t="s">
        <v>25</v>
      </c>
      <c r="F50" s="20" t="s">
        <v>81</v>
      </c>
      <c r="G50" s="13"/>
      <c r="H50" s="59"/>
      <c r="I50" s="13" t="s">
        <v>25</v>
      </c>
      <c r="J50" s="13" t="s">
        <v>39</v>
      </c>
      <c r="K50" s="13"/>
      <c r="L50" s="59"/>
      <c r="M50" s="1"/>
      <c r="N50" s="9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3.5" customHeight="1">
      <c r="A51" s="49" t="s">
        <v>29</v>
      </c>
      <c r="B51" s="10" t="s">
        <v>82</v>
      </c>
      <c r="C51" s="1"/>
      <c r="D51" s="12"/>
      <c r="E51" s="13"/>
      <c r="F51" s="21"/>
      <c r="G51" s="13"/>
      <c r="H51" s="12"/>
      <c r="I51" s="13" t="s">
        <v>29</v>
      </c>
      <c r="J51" s="13" t="s">
        <v>39</v>
      </c>
      <c r="K51" s="13"/>
      <c r="L51" s="12"/>
      <c r="M51" s="1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49" t="s">
        <v>33</v>
      </c>
      <c r="B52" s="10" t="s">
        <v>34</v>
      </c>
      <c r="C52" s="1"/>
      <c r="D52" s="12"/>
      <c r="E52" s="13"/>
      <c r="F52" s="13"/>
      <c r="G52" s="13"/>
      <c r="H52" s="12"/>
      <c r="I52" s="13"/>
      <c r="J52" s="13" t="s">
        <v>39</v>
      </c>
      <c r="K52" s="13"/>
      <c r="L52" s="12"/>
      <c r="M52" s="1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49" t="s">
        <v>37</v>
      </c>
      <c r="B53" s="10" t="s">
        <v>26</v>
      </c>
      <c r="C53" s="1"/>
      <c r="D53" s="59"/>
      <c r="E53" s="13"/>
      <c r="F53" s="13"/>
      <c r="G53" s="13"/>
      <c r="H53" s="59"/>
      <c r="I53" s="13"/>
      <c r="J53" s="13" t="s">
        <v>39</v>
      </c>
      <c r="K53" s="13"/>
      <c r="L53" s="59"/>
      <c r="M53" s="1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49"/>
      <c r="B54" s="1"/>
      <c r="C54" s="1"/>
      <c r="D54" s="59"/>
      <c r="E54" s="13"/>
      <c r="F54" s="13"/>
      <c r="G54" s="13"/>
      <c r="H54" s="59"/>
      <c r="I54" s="13"/>
      <c r="J54" s="13" t="s">
        <v>39</v>
      </c>
      <c r="K54" s="13"/>
      <c r="L54" s="59"/>
      <c r="M54" s="1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49"/>
      <c r="B55" s="67"/>
      <c r="C55" s="13"/>
      <c r="D55" s="59"/>
      <c r="E55" s="13"/>
      <c r="F55" s="32"/>
      <c r="G55" s="13"/>
      <c r="H55" s="59"/>
      <c r="I55" s="13"/>
      <c r="J55" s="1"/>
      <c r="K55" s="13"/>
      <c r="L55" s="59"/>
      <c r="M55" s="1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63"/>
      <c r="B56" s="13"/>
      <c r="C56" s="13"/>
      <c r="D56" s="12"/>
      <c r="E56" s="73"/>
      <c r="F56" s="13"/>
      <c r="G56" s="13"/>
      <c r="H56" s="12"/>
      <c r="I56" s="73"/>
      <c r="J56" s="13" t="s">
        <v>39</v>
      </c>
      <c r="K56" s="13"/>
      <c r="L56" s="1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63"/>
      <c r="B57" s="13"/>
      <c r="C57" s="13"/>
      <c r="D57" s="12"/>
      <c r="E57" s="73"/>
      <c r="F57" s="13"/>
      <c r="G57" s="13"/>
      <c r="H57" s="12"/>
      <c r="I57" s="73"/>
      <c r="J57" s="13" t="s">
        <v>39</v>
      </c>
      <c r="K57" s="13"/>
      <c r="L57" s="1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3"/>
      <c r="B58" s="13"/>
      <c r="C58" s="13"/>
      <c r="D58" s="12"/>
      <c r="E58" s="73"/>
      <c r="F58" s="13"/>
      <c r="G58" s="13"/>
      <c r="H58" s="12"/>
      <c r="I58" s="73"/>
      <c r="J58" s="13" t="s">
        <v>39</v>
      </c>
      <c r="K58" s="13"/>
      <c r="L58" s="1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3"/>
      <c r="B59" s="13"/>
      <c r="C59" s="13"/>
      <c r="D59" s="12"/>
      <c r="E59" s="73"/>
      <c r="F59" s="13"/>
      <c r="G59" s="13"/>
      <c r="H59" s="12"/>
      <c r="I59" s="73"/>
      <c r="J59" s="13"/>
      <c r="K59" s="13"/>
      <c r="L59" s="1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J1"/>
    <mergeCell ref="A39:J39"/>
  </mergeCells>
  <pageMargins left="0.78740157480314965" right="0.11811023622047245" top="0.47244094488188981" bottom="0.1574803149606299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98"/>
  <sheetViews>
    <sheetView workbookViewId="0">
      <selection activeCell="BA9" sqref="BA9"/>
    </sheetView>
  </sheetViews>
  <sheetFormatPr baseColWidth="10" defaultColWidth="14.42578125" defaultRowHeight="15"/>
  <cols>
    <col min="1" max="1" width="5.140625" customWidth="1"/>
    <col min="2" max="2" width="24.5703125" customWidth="1"/>
    <col min="3" max="4" width="6.140625" customWidth="1"/>
    <col min="5" max="5" width="5.85546875" customWidth="1"/>
    <col min="6" max="7" width="6.140625" customWidth="1"/>
    <col min="8" max="8" width="6.5703125" customWidth="1"/>
    <col min="9" max="16" width="6.140625" customWidth="1"/>
    <col min="17" max="17" width="5.140625" customWidth="1"/>
    <col min="18" max="27" width="3.7109375" customWidth="1"/>
    <col min="28" max="28" width="4" customWidth="1"/>
    <col min="29" max="29" width="12.5703125" customWidth="1"/>
    <col min="30" max="30" width="3.28515625" customWidth="1"/>
    <col min="31" max="32" width="2.85546875" customWidth="1"/>
    <col min="33" max="33" width="4.7109375" customWidth="1"/>
    <col min="34" max="34" width="2.85546875" customWidth="1"/>
    <col min="35" max="36" width="3.28515625" customWidth="1"/>
    <col min="37" max="39" width="2.85546875" customWidth="1"/>
    <col min="40" max="40" width="3.140625" customWidth="1"/>
    <col min="41" max="41" width="2.85546875" customWidth="1"/>
    <col min="42" max="43" width="3" bestFit="1" customWidth="1"/>
    <col min="44" max="44" width="2" bestFit="1" customWidth="1"/>
    <col min="45" max="45" width="3" bestFit="1" customWidth="1"/>
    <col min="46" max="49" width="2.140625" customWidth="1"/>
    <col min="50" max="50" width="24.5703125" customWidth="1"/>
  </cols>
  <sheetData>
    <row r="1" spans="1:50" ht="63.75" thickBot="1">
      <c r="A1" s="81" t="s">
        <v>95</v>
      </c>
      <c r="B1" s="82">
        <v>72</v>
      </c>
      <c r="C1" s="83" t="s">
        <v>96</v>
      </c>
      <c r="D1" s="83">
        <v>1</v>
      </c>
      <c r="E1" s="83">
        <v>2</v>
      </c>
      <c r="F1" s="83">
        <v>3</v>
      </c>
      <c r="G1" s="83">
        <v>4</v>
      </c>
      <c r="H1" s="146" t="s">
        <v>97</v>
      </c>
      <c r="I1" s="146" t="s">
        <v>98</v>
      </c>
      <c r="J1" s="83">
        <v>5</v>
      </c>
      <c r="K1" s="83">
        <v>6</v>
      </c>
      <c r="L1" s="83">
        <v>7</v>
      </c>
      <c r="M1" s="84">
        <v>8</v>
      </c>
      <c r="N1" s="84">
        <v>9</v>
      </c>
      <c r="O1" s="84" t="s">
        <v>99</v>
      </c>
      <c r="P1" s="165" t="s">
        <v>100</v>
      </c>
      <c r="Q1" s="85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6"/>
      <c r="AD1" s="87">
        <v>45774</v>
      </c>
      <c r="AE1" s="87">
        <v>45781</v>
      </c>
      <c r="AF1" s="87">
        <v>45788</v>
      </c>
      <c r="AG1" s="87">
        <v>45795</v>
      </c>
      <c r="AH1" s="87">
        <v>45802</v>
      </c>
      <c r="AI1" s="87">
        <v>45809</v>
      </c>
      <c r="AJ1" s="87">
        <v>45816</v>
      </c>
      <c r="AK1" s="87">
        <v>45823</v>
      </c>
      <c r="AL1" s="87">
        <v>45830</v>
      </c>
      <c r="AM1" s="87">
        <v>45837</v>
      </c>
      <c r="AN1" s="87">
        <v>45844</v>
      </c>
      <c r="AO1" s="87">
        <v>45851</v>
      </c>
      <c r="AP1" s="87"/>
      <c r="AQ1" s="87"/>
      <c r="AR1" s="87"/>
      <c r="AS1" s="87"/>
      <c r="AT1" s="87"/>
      <c r="AU1" s="87"/>
      <c r="AV1" s="88"/>
      <c r="AW1" s="89"/>
      <c r="AX1" s="79"/>
    </row>
    <row r="2" spans="1:50" ht="15.75" thickBot="1">
      <c r="A2" s="79" t="s">
        <v>101</v>
      </c>
      <c r="B2" s="90" t="s">
        <v>102</v>
      </c>
      <c r="C2" s="91">
        <v>45774</v>
      </c>
      <c r="D2" s="92">
        <v>45781</v>
      </c>
      <c r="E2" s="91">
        <v>45788</v>
      </c>
      <c r="F2" s="92">
        <v>45795</v>
      </c>
      <c r="G2" s="91">
        <v>45802</v>
      </c>
      <c r="H2" s="92">
        <v>45809</v>
      </c>
      <c r="I2" s="91">
        <v>45816</v>
      </c>
      <c r="J2" s="92">
        <v>45823</v>
      </c>
      <c r="K2" s="91">
        <v>45830</v>
      </c>
      <c r="L2" s="92">
        <v>45837</v>
      </c>
      <c r="M2" s="91">
        <v>45844</v>
      </c>
      <c r="N2" s="92">
        <v>45851</v>
      </c>
      <c r="O2" s="91">
        <v>45858</v>
      </c>
      <c r="P2" s="92">
        <v>45865</v>
      </c>
      <c r="Q2" s="85"/>
      <c r="R2" s="79"/>
      <c r="S2" s="93" t="s">
        <v>103</v>
      </c>
      <c r="T2" s="94" t="s">
        <v>104</v>
      </c>
      <c r="U2" s="94" t="s">
        <v>105</v>
      </c>
      <c r="V2" s="94" t="s">
        <v>106</v>
      </c>
      <c r="W2" s="94" t="s">
        <v>107</v>
      </c>
      <c r="X2" s="94" t="s">
        <v>108</v>
      </c>
      <c r="Y2" s="94" t="s">
        <v>109</v>
      </c>
      <c r="Z2" s="94" t="s">
        <v>110</v>
      </c>
      <c r="AA2" s="94" t="s">
        <v>118</v>
      </c>
      <c r="AB2" s="79"/>
      <c r="AC2" s="86"/>
      <c r="AD2" s="83" t="s">
        <v>96</v>
      </c>
      <c r="AE2" s="83">
        <v>1</v>
      </c>
      <c r="AF2" s="83">
        <v>2</v>
      </c>
      <c r="AG2" s="83">
        <v>3</v>
      </c>
      <c r="AH2" s="83">
        <v>4</v>
      </c>
      <c r="AI2" s="83" t="s">
        <v>111</v>
      </c>
      <c r="AJ2" s="83" t="s">
        <v>112</v>
      </c>
      <c r="AK2" s="83">
        <v>5</v>
      </c>
      <c r="AL2" s="83">
        <v>6</v>
      </c>
      <c r="AM2" s="83">
        <v>7</v>
      </c>
      <c r="AN2" s="84">
        <v>8</v>
      </c>
      <c r="AO2" s="84">
        <v>9</v>
      </c>
      <c r="AP2" s="95"/>
      <c r="AQ2" s="95"/>
      <c r="AR2" s="95"/>
      <c r="AS2" s="95"/>
      <c r="AT2" s="95"/>
      <c r="AU2" s="95"/>
      <c r="AV2" s="95"/>
      <c r="AW2" s="96"/>
      <c r="AX2" s="90" t="s">
        <v>102</v>
      </c>
    </row>
    <row r="3" spans="1:50">
      <c r="A3" s="97" t="s">
        <v>103</v>
      </c>
      <c r="B3" s="98" t="s">
        <v>20</v>
      </c>
      <c r="C3" s="99"/>
      <c r="D3" s="100"/>
      <c r="E3" s="101"/>
      <c r="F3" s="99"/>
      <c r="G3" s="99"/>
      <c r="H3" s="99"/>
      <c r="I3" s="101"/>
      <c r="J3" s="101"/>
      <c r="K3" s="101"/>
      <c r="L3" s="101"/>
      <c r="M3" s="99"/>
      <c r="N3" s="99"/>
      <c r="O3" s="101"/>
      <c r="P3" s="102"/>
      <c r="Q3" s="85"/>
      <c r="R3" s="116" t="s">
        <v>103</v>
      </c>
      <c r="S3" s="103"/>
      <c r="T3" s="132"/>
      <c r="U3" s="141"/>
      <c r="V3" s="141"/>
      <c r="W3" s="141"/>
      <c r="X3" s="141"/>
      <c r="Y3" s="141"/>
      <c r="Z3" s="141"/>
      <c r="AA3" s="141"/>
      <c r="AB3" s="79"/>
      <c r="AC3" s="86"/>
      <c r="AD3" s="105">
        <f t="shared" ref="AD3:AU3" si="0">COUNTIF($S$3:$S$11,AD2) + COUNTIF($S$3:$Z$3,AD2)</f>
        <v>0</v>
      </c>
      <c r="AE3" s="106">
        <f t="shared" si="0"/>
        <v>0</v>
      </c>
      <c r="AF3" s="105">
        <f t="shared" si="0"/>
        <v>0</v>
      </c>
      <c r="AG3" s="105">
        <f t="shared" si="0"/>
        <v>0</v>
      </c>
      <c r="AH3" s="105">
        <f t="shared" si="0"/>
        <v>0</v>
      </c>
      <c r="AI3" s="105">
        <f t="shared" si="0"/>
        <v>0</v>
      </c>
      <c r="AJ3" s="105">
        <f t="shared" si="0"/>
        <v>0</v>
      </c>
      <c r="AK3" s="105">
        <f t="shared" si="0"/>
        <v>0</v>
      </c>
      <c r="AL3" s="105">
        <f t="shared" si="0"/>
        <v>0</v>
      </c>
      <c r="AM3" s="105">
        <f t="shared" si="0"/>
        <v>0</v>
      </c>
      <c r="AN3" s="105">
        <f t="shared" si="0"/>
        <v>0</v>
      </c>
      <c r="AO3" s="105">
        <f t="shared" si="0"/>
        <v>0</v>
      </c>
      <c r="AP3" s="105">
        <f t="shared" si="0"/>
        <v>0</v>
      </c>
      <c r="AQ3" s="105">
        <f t="shared" si="0"/>
        <v>0</v>
      </c>
      <c r="AR3" s="105">
        <f t="shared" si="0"/>
        <v>0</v>
      </c>
      <c r="AS3" s="105">
        <f t="shared" si="0"/>
        <v>0</v>
      </c>
      <c r="AT3" s="105">
        <f t="shared" si="0"/>
        <v>0</v>
      </c>
      <c r="AU3" s="105">
        <f t="shared" si="0"/>
        <v>0</v>
      </c>
      <c r="AV3" s="107"/>
      <c r="AW3" s="108">
        <f t="shared" ref="AW3:AW11" si="1">SUM(AD3:AV3)</f>
        <v>0</v>
      </c>
      <c r="AX3" s="98" t="s">
        <v>20</v>
      </c>
    </row>
    <row r="4" spans="1:50">
      <c r="A4" s="97" t="s">
        <v>104</v>
      </c>
      <c r="B4" s="109" t="s">
        <v>8</v>
      </c>
      <c r="C4" s="110"/>
      <c r="D4" s="110"/>
      <c r="E4" s="111"/>
      <c r="F4" s="110"/>
      <c r="G4" s="110"/>
      <c r="H4" s="110"/>
      <c r="I4" s="112"/>
      <c r="J4" s="112"/>
      <c r="K4" s="112"/>
      <c r="L4" s="112"/>
      <c r="M4" s="113"/>
      <c r="N4" s="110"/>
      <c r="O4" s="110"/>
      <c r="P4" s="110"/>
      <c r="Q4" s="85"/>
      <c r="R4" s="116" t="s">
        <v>104</v>
      </c>
      <c r="S4" s="116"/>
      <c r="T4" s="103"/>
      <c r="U4" s="141"/>
      <c r="V4" s="141"/>
      <c r="W4" s="141"/>
      <c r="X4" s="141"/>
      <c r="Y4" s="141"/>
      <c r="Z4" s="141"/>
      <c r="AA4" s="141"/>
      <c r="AB4" s="79"/>
      <c r="AC4" s="86"/>
      <c r="AD4" s="105">
        <f t="shared" ref="AD4:AU4" si="2">COUNTIF($T$3:$T$11,AD2) + COUNTIF($S$4:$Z$4,AD2)</f>
        <v>0</v>
      </c>
      <c r="AE4" s="105">
        <f t="shared" si="2"/>
        <v>0</v>
      </c>
      <c r="AF4" s="105">
        <f t="shared" si="2"/>
        <v>0</v>
      </c>
      <c r="AG4" s="106">
        <f t="shared" si="2"/>
        <v>0</v>
      </c>
      <c r="AH4" s="106">
        <f t="shared" si="2"/>
        <v>0</v>
      </c>
      <c r="AI4" s="105">
        <f t="shared" si="2"/>
        <v>0</v>
      </c>
      <c r="AJ4" s="105">
        <f t="shared" si="2"/>
        <v>0</v>
      </c>
      <c r="AK4" s="105">
        <f t="shared" si="2"/>
        <v>0</v>
      </c>
      <c r="AL4" s="105">
        <f t="shared" si="2"/>
        <v>0</v>
      </c>
      <c r="AM4" s="105">
        <f t="shared" si="2"/>
        <v>0</v>
      </c>
      <c r="AN4" s="105">
        <f t="shared" si="2"/>
        <v>0</v>
      </c>
      <c r="AO4" s="105">
        <f t="shared" si="2"/>
        <v>0</v>
      </c>
      <c r="AP4" s="105">
        <f t="shared" si="2"/>
        <v>0</v>
      </c>
      <c r="AQ4" s="105">
        <f t="shared" si="2"/>
        <v>0</v>
      </c>
      <c r="AR4" s="105">
        <f t="shared" si="2"/>
        <v>0</v>
      </c>
      <c r="AS4" s="105">
        <f t="shared" si="2"/>
        <v>0</v>
      </c>
      <c r="AT4" s="105">
        <f t="shared" si="2"/>
        <v>0</v>
      </c>
      <c r="AU4" s="105">
        <f t="shared" si="2"/>
        <v>0</v>
      </c>
      <c r="AV4" s="107"/>
      <c r="AW4" s="108">
        <f t="shared" si="1"/>
        <v>0</v>
      </c>
      <c r="AX4" s="109" t="s">
        <v>8</v>
      </c>
    </row>
    <row r="5" spans="1:50">
      <c r="A5" s="97" t="s">
        <v>105</v>
      </c>
      <c r="B5" s="109" t="s">
        <v>43</v>
      </c>
      <c r="C5" s="110"/>
      <c r="D5" s="112"/>
      <c r="E5" s="110"/>
      <c r="F5" s="110"/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85"/>
      <c r="R5" s="116" t="s">
        <v>105</v>
      </c>
      <c r="S5" s="116"/>
      <c r="T5" s="116"/>
      <c r="U5" s="103"/>
      <c r="V5" s="122"/>
      <c r="W5" s="141"/>
      <c r="X5" s="141"/>
      <c r="Y5" s="141"/>
      <c r="Z5" s="141"/>
      <c r="AA5" s="141"/>
      <c r="AB5" s="79"/>
      <c r="AC5" s="86"/>
      <c r="AD5" s="107">
        <f t="shared" ref="AD5:AU5" si="3">COUNTIF($U$3:$U$11,AD2) + COUNTIF($S$5:$Z$5,AD2)</f>
        <v>0</v>
      </c>
      <c r="AE5" s="107">
        <f t="shared" si="3"/>
        <v>0</v>
      </c>
      <c r="AF5" s="107">
        <f t="shared" si="3"/>
        <v>0</v>
      </c>
      <c r="AG5" s="107">
        <f t="shared" si="3"/>
        <v>0</v>
      </c>
      <c r="AH5" s="107">
        <f t="shared" si="3"/>
        <v>0</v>
      </c>
      <c r="AI5" s="107">
        <f t="shared" si="3"/>
        <v>0</v>
      </c>
      <c r="AJ5" s="114">
        <f t="shared" si="3"/>
        <v>0</v>
      </c>
      <c r="AK5" s="107">
        <f t="shared" si="3"/>
        <v>0</v>
      </c>
      <c r="AL5" s="107">
        <f t="shared" si="3"/>
        <v>0</v>
      </c>
      <c r="AM5" s="107">
        <f t="shared" si="3"/>
        <v>0</v>
      </c>
      <c r="AN5" s="107">
        <f t="shared" si="3"/>
        <v>0</v>
      </c>
      <c r="AO5" s="107">
        <f t="shared" si="3"/>
        <v>0</v>
      </c>
      <c r="AP5" s="107">
        <f t="shared" si="3"/>
        <v>0</v>
      </c>
      <c r="AQ5" s="107">
        <f t="shared" si="3"/>
        <v>0</v>
      </c>
      <c r="AR5" s="107">
        <f t="shared" si="3"/>
        <v>0</v>
      </c>
      <c r="AS5" s="107">
        <f t="shared" si="3"/>
        <v>0</v>
      </c>
      <c r="AT5" s="107">
        <f t="shared" si="3"/>
        <v>0</v>
      </c>
      <c r="AU5" s="107">
        <f t="shared" si="3"/>
        <v>0</v>
      </c>
      <c r="AV5" s="107"/>
      <c r="AW5" s="108">
        <f t="shared" si="1"/>
        <v>0</v>
      </c>
      <c r="AX5" s="109" t="s">
        <v>43</v>
      </c>
    </row>
    <row r="6" spans="1:50">
      <c r="A6" s="97" t="s">
        <v>106</v>
      </c>
      <c r="B6" s="109" t="s">
        <v>46</v>
      </c>
      <c r="C6" s="113"/>
      <c r="D6" s="112"/>
      <c r="E6" s="112"/>
      <c r="F6" s="112"/>
      <c r="G6" s="112"/>
      <c r="H6" s="112"/>
      <c r="I6" s="112"/>
      <c r="J6" s="112"/>
      <c r="K6" s="112"/>
      <c r="L6" s="112"/>
      <c r="M6" s="115" t="s">
        <v>113</v>
      </c>
      <c r="N6" s="111"/>
      <c r="O6" s="112"/>
      <c r="P6" s="112"/>
      <c r="Q6" s="85"/>
      <c r="R6" s="116" t="s">
        <v>106</v>
      </c>
      <c r="S6" s="116"/>
      <c r="T6" s="116"/>
      <c r="U6" s="121"/>
      <c r="V6" s="103"/>
      <c r="W6" s="141"/>
      <c r="X6" s="141"/>
      <c r="Y6" s="141"/>
      <c r="Z6" s="141"/>
      <c r="AA6" s="141"/>
      <c r="AB6" s="79"/>
      <c r="AC6" s="86"/>
      <c r="AD6" s="117">
        <f t="shared" ref="AD6:AU7" si="4">COUNTIF($V$3:$V$11,AD2) + COUNTIF($S$6:$Z$6,AD2)</f>
        <v>0</v>
      </c>
      <c r="AE6" s="117">
        <f t="shared" si="4"/>
        <v>0</v>
      </c>
      <c r="AF6" s="117">
        <f t="shared" si="4"/>
        <v>0</v>
      </c>
      <c r="AG6" s="117">
        <f t="shared" si="4"/>
        <v>0</v>
      </c>
      <c r="AH6" s="117">
        <f t="shared" si="4"/>
        <v>0</v>
      </c>
      <c r="AI6" s="117">
        <f t="shared" si="4"/>
        <v>0</v>
      </c>
      <c r="AJ6" s="117">
        <f t="shared" si="4"/>
        <v>0</v>
      </c>
      <c r="AK6" s="117">
        <f t="shared" si="4"/>
        <v>0</v>
      </c>
      <c r="AL6" s="117">
        <f t="shared" si="4"/>
        <v>0</v>
      </c>
      <c r="AM6" s="117">
        <f t="shared" si="4"/>
        <v>0</v>
      </c>
      <c r="AN6" s="117">
        <f t="shared" si="4"/>
        <v>0</v>
      </c>
      <c r="AO6" s="117">
        <f t="shared" si="4"/>
        <v>0</v>
      </c>
      <c r="AP6" s="117">
        <f t="shared" si="4"/>
        <v>0</v>
      </c>
      <c r="AQ6" s="118">
        <f t="shared" si="4"/>
        <v>0</v>
      </c>
      <c r="AR6" s="117">
        <f t="shared" si="4"/>
        <v>0</v>
      </c>
      <c r="AS6" s="117">
        <f t="shared" si="4"/>
        <v>0</v>
      </c>
      <c r="AT6" s="119">
        <f t="shared" si="4"/>
        <v>0</v>
      </c>
      <c r="AU6" s="117">
        <f t="shared" si="4"/>
        <v>0</v>
      </c>
      <c r="AV6" s="107"/>
      <c r="AW6" s="120">
        <f t="shared" si="1"/>
        <v>0</v>
      </c>
      <c r="AX6" s="109" t="s">
        <v>46</v>
      </c>
    </row>
    <row r="7" spans="1:50" s="164" customFormat="1">
      <c r="A7" s="116" t="s">
        <v>107</v>
      </c>
      <c r="B7" s="123" t="s">
        <v>155</v>
      </c>
      <c r="C7" s="117"/>
      <c r="D7" s="124"/>
      <c r="E7" s="124"/>
      <c r="F7" s="124"/>
      <c r="G7" s="124"/>
      <c r="H7" s="124"/>
      <c r="I7" s="124"/>
      <c r="J7" s="124"/>
      <c r="K7" s="124"/>
      <c r="L7" s="124"/>
      <c r="M7" s="110"/>
      <c r="N7" s="111"/>
      <c r="O7" s="124"/>
      <c r="P7" s="124"/>
      <c r="Q7" s="85"/>
      <c r="R7" s="116" t="s">
        <v>107</v>
      </c>
      <c r="S7" s="116"/>
      <c r="T7" s="116"/>
      <c r="U7" s="116"/>
      <c r="V7" s="116"/>
      <c r="W7" s="103"/>
      <c r="X7" s="141"/>
      <c r="Y7" s="141"/>
      <c r="Z7" s="141"/>
      <c r="AA7" s="141"/>
      <c r="AB7" s="79"/>
      <c r="AC7" s="86"/>
      <c r="AD7" s="117">
        <f t="shared" si="4"/>
        <v>0</v>
      </c>
      <c r="AE7" s="117">
        <f t="shared" si="4"/>
        <v>0</v>
      </c>
      <c r="AF7" s="117">
        <f t="shared" si="4"/>
        <v>0</v>
      </c>
      <c r="AG7" s="117">
        <f t="shared" si="4"/>
        <v>0</v>
      </c>
      <c r="AH7" s="117">
        <f t="shared" si="4"/>
        <v>0</v>
      </c>
      <c r="AI7" s="117">
        <f t="shared" si="4"/>
        <v>0</v>
      </c>
      <c r="AJ7" s="117">
        <f t="shared" si="4"/>
        <v>0</v>
      </c>
      <c r="AK7" s="117">
        <f t="shared" si="4"/>
        <v>0</v>
      </c>
      <c r="AL7" s="117">
        <f t="shared" si="4"/>
        <v>0</v>
      </c>
      <c r="AM7" s="117">
        <f t="shared" si="4"/>
        <v>0</v>
      </c>
      <c r="AN7" s="117">
        <f t="shared" si="4"/>
        <v>0</v>
      </c>
      <c r="AO7" s="117">
        <f t="shared" si="4"/>
        <v>0</v>
      </c>
      <c r="AP7" s="117">
        <f t="shared" si="4"/>
        <v>0</v>
      </c>
      <c r="AQ7" s="117">
        <f t="shared" si="4"/>
        <v>0</v>
      </c>
      <c r="AR7" s="117">
        <f t="shared" si="4"/>
        <v>0</v>
      </c>
      <c r="AS7" s="117">
        <f t="shared" si="4"/>
        <v>0</v>
      </c>
      <c r="AT7" s="117">
        <f t="shared" si="4"/>
        <v>0</v>
      </c>
      <c r="AU7" s="117">
        <f t="shared" si="4"/>
        <v>0</v>
      </c>
      <c r="AV7" s="107"/>
      <c r="AW7" s="120">
        <f t="shared" si="1"/>
        <v>0</v>
      </c>
      <c r="AX7" s="123" t="s">
        <v>155</v>
      </c>
    </row>
    <row r="8" spans="1:50">
      <c r="A8" s="116" t="s">
        <v>108</v>
      </c>
      <c r="B8" s="109" t="s">
        <v>114</v>
      </c>
      <c r="C8" s="113"/>
      <c r="D8" s="111"/>
      <c r="E8" s="110"/>
      <c r="F8" s="110"/>
      <c r="G8" s="110"/>
      <c r="H8" s="110"/>
      <c r="I8" s="112"/>
      <c r="J8" s="110"/>
      <c r="K8" s="110"/>
      <c r="L8" s="112"/>
      <c r="M8" s="110"/>
      <c r="N8" s="110"/>
      <c r="O8" s="110"/>
      <c r="P8" s="110"/>
      <c r="Q8" s="85"/>
      <c r="R8" s="116" t="s">
        <v>108</v>
      </c>
      <c r="S8" s="116"/>
      <c r="T8" s="116"/>
      <c r="U8" s="116"/>
      <c r="V8" s="116"/>
      <c r="W8" s="116"/>
      <c r="X8" s="103"/>
      <c r="Y8" s="141"/>
      <c r="Z8" s="141"/>
      <c r="AA8" s="141"/>
      <c r="AB8" s="79"/>
      <c r="AC8" s="86"/>
      <c r="AD8" s="105">
        <f t="shared" ref="AD8:AU8" si="5">COUNTIF($W$3:$W$11,AD2) + COUNTIF($S$8:$Z$8,AD2)</f>
        <v>0</v>
      </c>
      <c r="AE8" s="105">
        <f t="shared" si="5"/>
        <v>0</v>
      </c>
      <c r="AF8" s="106">
        <f t="shared" si="5"/>
        <v>0</v>
      </c>
      <c r="AG8" s="105">
        <f t="shared" si="5"/>
        <v>0</v>
      </c>
      <c r="AH8" s="105">
        <f t="shared" si="5"/>
        <v>0</v>
      </c>
      <c r="AI8" s="105">
        <f t="shared" si="5"/>
        <v>0</v>
      </c>
      <c r="AJ8" s="105">
        <f t="shared" si="5"/>
        <v>0</v>
      </c>
      <c r="AK8" s="105">
        <f t="shared" si="5"/>
        <v>0</v>
      </c>
      <c r="AL8" s="105">
        <f t="shared" si="5"/>
        <v>0</v>
      </c>
      <c r="AM8" s="105">
        <f t="shared" si="5"/>
        <v>0</v>
      </c>
      <c r="AN8" s="105">
        <f t="shared" si="5"/>
        <v>0</v>
      </c>
      <c r="AO8" s="105">
        <f t="shared" si="5"/>
        <v>0</v>
      </c>
      <c r="AP8" s="105">
        <f t="shared" si="5"/>
        <v>0</v>
      </c>
      <c r="AQ8" s="105">
        <f t="shared" si="5"/>
        <v>0</v>
      </c>
      <c r="AR8" s="105">
        <f t="shared" si="5"/>
        <v>0</v>
      </c>
      <c r="AS8" s="105">
        <f t="shared" si="5"/>
        <v>0</v>
      </c>
      <c r="AT8" s="105">
        <f t="shared" si="5"/>
        <v>0</v>
      </c>
      <c r="AU8" s="105">
        <f t="shared" si="5"/>
        <v>0</v>
      </c>
      <c r="AV8" s="107"/>
      <c r="AW8" s="108">
        <f t="shared" si="1"/>
        <v>0</v>
      </c>
      <c r="AX8" s="109" t="s">
        <v>114</v>
      </c>
    </row>
    <row r="9" spans="1:50">
      <c r="A9" s="116" t="s">
        <v>109</v>
      </c>
      <c r="B9" s="123" t="s">
        <v>24</v>
      </c>
      <c r="C9" s="113"/>
      <c r="D9" s="112"/>
      <c r="E9" s="110"/>
      <c r="F9" s="113"/>
      <c r="G9" s="110"/>
      <c r="H9" s="110"/>
      <c r="I9" s="111"/>
      <c r="J9" s="110"/>
      <c r="K9" s="110"/>
      <c r="L9" s="112"/>
      <c r="M9" s="110"/>
      <c r="N9" s="124"/>
      <c r="O9" s="110"/>
      <c r="P9" s="110"/>
      <c r="Q9" s="85"/>
      <c r="R9" s="116" t="s">
        <v>109</v>
      </c>
      <c r="S9" s="116"/>
      <c r="T9" s="116"/>
      <c r="U9" s="116"/>
      <c r="V9" s="116"/>
      <c r="W9" s="116"/>
      <c r="X9" s="116"/>
      <c r="Y9" s="103"/>
      <c r="Z9" s="122"/>
      <c r="AA9" s="141"/>
      <c r="AB9" s="79"/>
      <c r="AC9" s="86"/>
      <c r="AD9" s="105">
        <f t="shared" ref="AD9:AU9" si="6">COUNTIF($X$3:$X$11,AD2) + COUNTIF($S$9:$Z$9,AD2)</f>
        <v>0</v>
      </c>
      <c r="AE9" s="105">
        <f t="shared" si="6"/>
        <v>0</v>
      </c>
      <c r="AF9" s="105">
        <f t="shared" si="6"/>
        <v>0</v>
      </c>
      <c r="AG9" s="105">
        <f t="shared" si="6"/>
        <v>0</v>
      </c>
      <c r="AH9" s="105">
        <f t="shared" si="6"/>
        <v>0</v>
      </c>
      <c r="AI9" s="105">
        <f t="shared" si="6"/>
        <v>0</v>
      </c>
      <c r="AJ9" s="105">
        <f t="shared" si="6"/>
        <v>0</v>
      </c>
      <c r="AK9" s="105">
        <f t="shared" si="6"/>
        <v>0</v>
      </c>
      <c r="AL9" s="106">
        <f t="shared" si="6"/>
        <v>0</v>
      </c>
      <c r="AM9" s="105">
        <f t="shared" si="6"/>
        <v>0</v>
      </c>
      <c r="AN9" s="105">
        <f t="shared" si="6"/>
        <v>0</v>
      </c>
      <c r="AO9" s="105">
        <f t="shared" si="6"/>
        <v>0</v>
      </c>
      <c r="AP9" s="105">
        <f t="shared" si="6"/>
        <v>0</v>
      </c>
      <c r="AQ9" s="106">
        <f t="shared" si="6"/>
        <v>0</v>
      </c>
      <c r="AR9" s="105">
        <f t="shared" si="6"/>
        <v>0</v>
      </c>
      <c r="AS9" s="105">
        <f t="shared" si="6"/>
        <v>0</v>
      </c>
      <c r="AT9" s="105">
        <f t="shared" si="6"/>
        <v>0</v>
      </c>
      <c r="AU9" s="105">
        <f t="shared" si="6"/>
        <v>0</v>
      </c>
      <c r="AV9" s="107"/>
      <c r="AW9" s="108">
        <f t="shared" si="1"/>
        <v>0</v>
      </c>
      <c r="AX9" s="123" t="s">
        <v>24</v>
      </c>
    </row>
    <row r="10" spans="1:50">
      <c r="A10" s="116" t="s">
        <v>110</v>
      </c>
      <c r="B10" s="109" t="s">
        <v>12</v>
      </c>
      <c r="C10" s="112"/>
      <c r="D10" s="112"/>
      <c r="E10" s="112"/>
      <c r="F10" s="112"/>
      <c r="G10" s="112"/>
      <c r="H10" s="112"/>
      <c r="I10" s="112"/>
      <c r="J10" s="113"/>
      <c r="K10" s="112"/>
      <c r="L10" s="111"/>
      <c r="M10" s="112"/>
      <c r="N10" s="112"/>
      <c r="O10" s="112"/>
      <c r="P10" s="112"/>
      <c r="Q10" s="85"/>
      <c r="R10" s="116" t="s">
        <v>110</v>
      </c>
      <c r="S10" s="116"/>
      <c r="T10" s="116"/>
      <c r="U10" s="116"/>
      <c r="V10" s="116"/>
      <c r="W10" s="116"/>
      <c r="X10" s="116"/>
      <c r="Y10" s="122"/>
      <c r="Z10" s="103"/>
      <c r="AA10" s="141"/>
      <c r="AB10" s="79"/>
      <c r="AC10" s="86"/>
      <c r="AD10" s="105">
        <f t="shared" ref="AD10:AU10" si="7">COUNTIF($Y$3:$Y$11,AD2) + COUNTIF($S$10:$Z$10,AD2)</f>
        <v>0</v>
      </c>
      <c r="AE10" s="105">
        <f t="shared" si="7"/>
        <v>0</v>
      </c>
      <c r="AF10" s="105">
        <f t="shared" si="7"/>
        <v>0</v>
      </c>
      <c r="AG10" s="105">
        <f t="shared" si="7"/>
        <v>0</v>
      </c>
      <c r="AH10" s="105">
        <f t="shared" si="7"/>
        <v>0</v>
      </c>
      <c r="AI10" s="105">
        <f t="shared" si="7"/>
        <v>0</v>
      </c>
      <c r="AJ10" s="105">
        <f t="shared" si="7"/>
        <v>0</v>
      </c>
      <c r="AK10" s="105">
        <f t="shared" si="7"/>
        <v>0</v>
      </c>
      <c r="AL10" s="125">
        <f t="shared" si="7"/>
        <v>0</v>
      </c>
      <c r="AM10" s="105">
        <f t="shared" si="7"/>
        <v>0</v>
      </c>
      <c r="AN10" s="106">
        <f t="shared" si="7"/>
        <v>0</v>
      </c>
      <c r="AO10" s="105">
        <f t="shared" si="7"/>
        <v>0</v>
      </c>
      <c r="AP10" s="105">
        <f t="shared" si="7"/>
        <v>0</v>
      </c>
      <c r="AQ10" s="106">
        <f t="shared" si="7"/>
        <v>0</v>
      </c>
      <c r="AR10" s="105">
        <f t="shared" si="7"/>
        <v>0</v>
      </c>
      <c r="AS10" s="105">
        <f t="shared" si="7"/>
        <v>0</v>
      </c>
      <c r="AT10" s="105">
        <f t="shared" si="7"/>
        <v>0</v>
      </c>
      <c r="AU10" s="105">
        <f t="shared" si="7"/>
        <v>0</v>
      </c>
      <c r="AV10" s="107"/>
      <c r="AW10" s="108">
        <f t="shared" si="1"/>
        <v>0</v>
      </c>
      <c r="AX10" s="109" t="s">
        <v>12</v>
      </c>
    </row>
    <row r="11" spans="1:50">
      <c r="A11" s="97" t="s">
        <v>118</v>
      </c>
      <c r="B11" s="109" t="s">
        <v>16</v>
      </c>
      <c r="C11" s="110"/>
      <c r="D11" s="110"/>
      <c r="E11" s="110"/>
      <c r="F11" s="110"/>
      <c r="G11" s="110"/>
      <c r="H11" s="110"/>
      <c r="I11" s="110"/>
      <c r="J11" s="111"/>
      <c r="K11" s="112"/>
      <c r="L11" s="112"/>
      <c r="M11" s="112"/>
      <c r="N11" s="110"/>
      <c r="O11" s="110"/>
      <c r="P11" s="110"/>
      <c r="Q11" s="85"/>
      <c r="R11" s="116" t="s">
        <v>118</v>
      </c>
      <c r="S11" s="116"/>
      <c r="T11" s="116"/>
      <c r="U11" s="116"/>
      <c r="V11" s="116"/>
      <c r="W11" s="116"/>
      <c r="X11" s="116"/>
      <c r="Y11" s="116"/>
      <c r="Z11" s="116"/>
      <c r="AA11" s="103"/>
      <c r="AB11" s="79"/>
      <c r="AC11" s="86"/>
      <c r="AD11" s="105">
        <f t="shared" ref="AD11:AU11" si="8">COUNTIF($Z$3:$Z$11,AD2) + COUNTIF($S$11:$Z$11,AD2)</f>
        <v>0</v>
      </c>
      <c r="AE11" s="105">
        <f t="shared" si="8"/>
        <v>0</v>
      </c>
      <c r="AF11" s="105">
        <f t="shared" si="8"/>
        <v>0</v>
      </c>
      <c r="AG11" s="105">
        <f t="shared" si="8"/>
        <v>0</v>
      </c>
      <c r="AH11" s="105">
        <f t="shared" si="8"/>
        <v>0</v>
      </c>
      <c r="AI11" s="105">
        <f t="shared" si="8"/>
        <v>0</v>
      </c>
      <c r="AJ11" s="105">
        <f t="shared" si="8"/>
        <v>0</v>
      </c>
      <c r="AK11" s="105">
        <f t="shared" si="8"/>
        <v>0</v>
      </c>
      <c r="AL11" s="105">
        <f t="shared" si="8"/>
        <v>0</v>
      </c>
      <c r="AM11" s="105">
        <f t="shared" si="8"/>
        <v>0</v>
      </c>
      <c r="AN11" s="106">
        <f t="shared" si="8"/>
        <v>0</v>
      </c>
      <c r="AO11" s="106">
        <f t="shared" si="8"/>
        <v>0</v>
      </c>
      <c r="AP11" s="106">
        <f t="shared" si="8"/>
        <v>0</v>
      </c>
      <c r="AQ11" s="105">
        <f t="shared" si="8"/>
        <v>0</v>
      </c>
      <c r="AR11" s="105">
        <f t="shared" si="8"/>
        <v>0</v>
      </c>
      <c r="AS11" s="105">
        <f t="shared" si="8"/>
        <v>0</v>
      </c>
      <c r="AT11" s="105">
        <f t="shared" si="8"/>
        <v>0</v>
      </c>
      <c r="AU11" s="105">
        <f t="shared" si="8"/>
        <v>0</v>
      </c>
      <c r="AV11" s="107"/>
      <c r="AW11" s="108">
        <f t="shared" si="1"/>
        <v>0</v>
      </c>
      <c r="AX11" s="109" t="s">
        <v>16</v>
      </c>
    </row>
    <row r="12" spans="1:50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126" t="s">
        <v>115</v>
      </c>
      <c r="AD12" s="127">
        <f t="shared" ref="AD12:AV12" si="9">SUM(AD3:AD11)/2</f>
        <v>0</v>
      </c>
      <c r="AE12" s="127">
        <f t="shared" si="9"/>
        <v>0</v>
      </c>
      <c r="AF12" s="127">
        <f t="shared" si="9"/>
        <v>0</v>
      </c>
      <c r="AG12" s="127">
        <f t="shared" si="9"/>
        <v>0</v>
      </c>
      <c r="AH12" s="127">
        <f t="shared" si="9"/>
        <v>0</v>
      </c>
      <c r="AI12" s="127">
        <f t="shared" si="9"/>
        <v>0</v>
      </c>
      <c r="AJ12" s="127">
        <f t="shared" si="9"/>
        <v>0</v>
      </c>
      <c r="AK12" s="127">
        <f t="shared" si="9"/>
        <v>0</v>
      </c>
      <c r="AL12" s="127">
        <f t="shared" si="9"/>
        <v>0</v>
      </c>
      <c r="AM12" s="127">
        <f t="shared" si="9"/>
        <v>0</v>
      </c>
      <c r="AN12" s="127">
        <f t="shared" si="9"/>
        <v>0</v>
      </c>
      <c r="AO12" s="127">
        <f t="shared" si="9"/>
        <v>0</v>
      </c>
      <c r="AP12" s="127">
        <f t="shared" si="9"/>
        <v>0</v>
      </c>
      <c r="AQ12" s="127">
        <f t="shared" si="9"/>
        <v>0</v>
      </c>
      <c r="AR12" s="127">
        <f t="shared" si="9"/>
        <v>0</v>
      </c>
      <c r="AS12" s="127">
        <f t="shared" si="9"/>
        <v>0</v>
      </c>
      <c r="AT12" s="127">
        <f t="shared" si="9"/>
        <v>0</v>
      </c>
      <c r="AU12" s="127">
        <f t="shared" si="9"/>
        <v>0</v>
      </c>
      <c r="AV12" s="127">
        <f t="shared" si="9"/>
        <v>0</v>
      </c>
      <c r="AW12" s="108">
        <f>SUM(AC12:AV12)</f>
        <v>0</v>
      </c>
      <c r="AX12" s="85"/>
    </row>
    <row r="13" spans="1:50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M13" s="85"/>
      <c r="N13" s="85"/>
      <c r="O13" s="85"/>
      <c r="P13" s="85"/>
      <c r="Q13" s="85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126" t="s">
        <v>116</v>
      </c>
      <c r="AD13" s="128">
        <v>8</v>
      </c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30"/>
      <c r="AX13" s="85"/>
    </row>
    <row r="14" spans="1:50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M14" s="85"/>
      <c r="N14" s="85"/>
      <c r="O14" s="85"/>
      <c r="P14" s="85"/>
      <c r="Q14" s="85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6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5"/>
    </row>
    <row r="15" spans="1:50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26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85"/>
    </row>
    <row r="16" spans="1:50" ht="60">
      <c r="A16" s="81" t="s">
        <v>117</v>
      </c>
      <c r="B16" s="82">
        <v>72</v>
      </c>
      <c r="C16" s="83" t="s">
        <v>96</v>
      </c>
      <c r="D16" s="83">
        <v>1</v>
      </c>
      <c r="E16" s="83">
        <v>2</v>
      </c>
      <c r="F16" s="83">
        <v>3</v>
      </c>
      <c r="G16" s="83">
        <v>4</v>
      </c>
      <c r="H16" s="146" t="s">
        <v>97</v>
      </c>
      <c r="I16" s="146" t="s">
        <v>98</v>
      </c>
      <c r="J16" s="83">
        <v>5</v>
      </c>
      <c r="K16" s="83">
        <v>6</v>
      </c>
      <c r="L16" s="83">
        <v>7</v>
      </c>
      <c r="M16" s="84">
        <v>8</v>
      </c>
      <c r="N16" s="84">
        <v>9</v>
      </c>
      <c r="O16" s="84" t="s">
        <v>99</v>
      </c>
      <c r="P16" s="165" t="s">
        <v>100</v>
      </c>
      <c r="Q16" s="85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6"/>
      <c r="AD16" s="87">
        <v>45774</v>
      </c>
      <c r="AE16" s="87">
        <v>45781</v>
      </c>
      <c r="AF16" s="87">
        <v>45788</v>
      </c>
      <c r="AG16" s="87">
        <v>45795</v>
      </c>
      <c r="AH16" s="87">
        <v>45802</v>
      </c>
      <c r="AI16" s="87">
        <v>45809</v>
      </c>
      <c r="AJ16" s="87">
        <v>45816</v>
      </c>
      <c r="AK16" s="87">
        <v>45823</v>
      </c>
      <c r="AL16" s="87">
        <v>45830</v>
      </c>
      <c r="AM16" s="87">
        <v>45837</v>
      </c>
      <c r="AN16" s="87">
        <v>45844</v>
      </c>
      <c r="AO16" s="87">
        <v>45851</v>
      </c>
      <c r="AP16" s="87"/>
      <c r="AQ16" s="87"/>
      <c r="AR16" s="87"/>
      <c r="AS16" s="87"/>
      <c r="AT16" s="87"/>
      <c r="AU16" s="87"/>
      <c r="AV16" s="87"/>
      <c r="AW16" s="89"/>
      <c r="AX16" s="86"/>
    </row>
    <row r="17" spans="1:50">
      <c r="A17" s="79" t="s">
        <v>39</v>
      </c>
      <c r="B17" s="90" t="s">
        <v>102</v>
      </c>
      <c r="C17" s="91">
        <v>45774</v>
      </c>
      <c r="D17" s="92">
        <v>45781</v>
      </c>
      <c r="E17" s="91">
        <v>45788</v>
      </c>
      <c r="F17" s="92">
        <v>45795</v>
      </c>
      <c r="G17" s="91">
        <v>45802</v>
      </c>
      <c r="H17" s="92">
        <v>45809</v>
      </c>
      <c r="I17" s="91">
        <v>45816</v>
      </c>
      <c r="J17" s="92">
        <v>45823</v>
      </c>
      <c r="K17" s="91">
        <v>45830</v>
      </c>
      <c r="L17" s="92">
        <v>45837</v>
      </c>
      <c r="M17" s="91">
        <v>45844</v>
      </c>
      <c r="N17" s="92">
        <v>45851</v>
      </c>
      <c r="O17" s="91">
        <v>45858</v>
      </c>
      <c r="P17" s="92">
        <v>45865</v>
      </c>
      <c r="Q17" s="85"/>
      <c r="R17" s="79"/>
      <c r="S17" s="93" t="s">
        <v>103</v>
      </c>
      <c r="T17" s="94" t="s">
        <v>104</v>
      </c>
      <c r="U17" s="94" t="s">
        <v>105</v>
      </c>
      <c r="V17" s="94" t="s">
        <v>106</v>
      </c>
      <c r="W17" s="94" t="s">
        <v>107</v>
      </c>
      <c r="X17" s="94" t="s">
        <v>108</v>
      </c>
      <c r="Y17" s="94" t="s">
        <v>109</v>
      </c>
      <c r="Z17" s="94" t="s">
        <v>110</v>
      </c>
      <c r="AA17" s="94" t="s">
        <v>118</v>
      </c>
      <c r="AB17" s="86"/>
      <c r="AC17" s="86"/>
      <c r="AD17" s="83" t="s">
        <v>96</v>
      </c>
      <c r="AE17" s="83">
        <v>1</v>
      </c>
      <c r="AF17" s="83">
        <v>2</v>
      </c>
      <c r="AG17" s="83">
        <v>3</v>
      </c>
      <c r="AH17" s="83">
        <v>4</v>
      </c>
      <c r="AI17" s="83" t="s">
        <v>111</v>
      </c>
      <c r="AJ17" s="83" t="s">
        <v>112</v>
      </c>
      <c r="AK17" s="83">
        <v>5</v>
      </c>
      <c r="AL17" s="83">
        <v>6</v>
      </c>
      <c r="AM17" s="83">
        <v>7</v>
      </c>
      <c r="AN17" s="84">
        <v>8</v>
      </c>
      <c r="AO17" s="84">
        <v>9</v>
      </c>
      <c r="AP17" s="95"/>
      <c r="AQ17" s="95"/>
      <c r="AR17" s="95"/>
      <c r="AS17" s="95"/>
      <c r="AT17" s="95"/>
      <c r="AU17" s="95"/>
      <c r="AV17" s="95"/>
      <c r="AW17" s="96"/>
      <c r="AX17" s="90" t="s">
        <v>102</v>
      </c>
    </row>
    <row r="18" spans="1:50">
      <c r="A18" s="131" t="s">
        <v>103</v>
      </c>
      <c r="B18" s="98" t="s">
        <v>63</v>
      </c>
      <c r="C18" s="99"/>
      <c r="D18" s="100"/>
      <c r="E18" s="101"/>
      <c r="F18" s="99"/>
      <c r="G18" s="99"/>
      <c r="H18" s="99"/>
      <c r="I18" s="101"/>
      <c r="J18" s="101"/>
      <c r="K18" s="101"/>
      <c r="L18" s="101"/>
      <c r="M18" s="99"/>
      <c r="N18" s="99"/>
      <c r="O18" s="101"/>
      <c r="P18" s="102"/>
      <c r="Q18" s="85"/>
      <c r="R18" s="97" t="s">
        <v>103</v>
      </c>
      <c r="S18" s="103"/>
      <c r="T18" s="132"/>
      <c r="U18" s="104"/>
      <c r="V18" s="104"/>
      <c r="W18" s="104"/>
      <c r="X18" s="104"/>
      <c r="Y18" s="104"/>
      <c r="Z18" s="104"/>
      <c r="AA18" s="104"/>
      <c r="AB18" s="86"/>
      <c r="AC18" s="86"/>
      <c r="AD18" s="105">
        <f t="shared" ref="AD18:AU18" si="10">COUNTIF($S$18:$S$26,AD17) + COUNTIF($S$18:$AA$18,AD17)</f>
        <v>0</v>
      </c>
      <c r="AE18" s="105">
        <f t="shared" si="10"/>
        <v>0</v>
      </c>
      <c r="AF18" s="105">
        <f t="shared" si="10"/>
        <v>0</v>
      </c>
      <c r="AG18" s="105">
        <f t="shared" si="10"/>
        <v>0</v>
      </c>
      <c r="AH18" s="105">
        <f t="shared" si="10"/>
        <v>0</v>
      </c>
      <c r="AI18" s="105">
        <f t="shared" si="10"/>
        <v>0</v>
      </c>
      <c r="AJ18" s="105">
        <f t="shared" si="10"/>
        <v>0</v>
      </c>
      <c r="AK18" s="105">
        <f t="shared" si="10"/>
        <v>0</v>
      </c>
      <c r="AL18" s="105">
        <f t="shared" si="10"/>
        <v>0</v>
      </c>
      <c r="AM18" s="105">
        <f t="shared" si="10"/>
        <v>0</v>
      </c>
      <c r="AN18" s="105">
        <f t="shared" si="10"/>
        <v>0</v>
      </c>
      <c r="AO18" s="105">
        <f t="shared" si="10"/>
        <v>0</v>
      </c>
      <c r="AP18" s="105">
        <f t="shared" si="10"/>
        <v>0</v>
      </c>
      <c r="AQ18" s="105">
        <f t="shared" si="10"/>
        <v>0</v>
      </c>
      <c r="AR18" s="105">
        <f t="shared" si="10"/>
        <v>0</v>
      </c>
      <c r="AS18" s="105">
        <f t="shared" si="10"/>
        <v>0</v>
      </c>
      <c r="AT18" s="105">
        <f t="shared" si="10"/>
        <v>0</v>
      </c>
      <c r="AU18" s="105">
        <f t="shared" si="10"/>
        <v>0</v>
      </c>
      <c r="AV18" s="133"/>
      <c r="AW18" s="108">
        <f t="shared" ref="AW18:AW26" si="11">SUM(AD18:AV18)</f>
        <v>0</v>
      </c>
      <c r="AX18" s="98" t="s">
        <v>63</v>
      </c>
    </row>
    <row r="19" spans="1:50">
      <c r="A19" s="131" t="s">
        <v>104</v>
      </c>
      <c r="B19" s="109" t="s">
        <v>60</v>
      </c>
      <c r="C19" s="110"/>
      <c r="D19" s="110"/>
      <c r="E19" s="111"/>
      <c r="F19" s="110"/>
      <c r="G19" s="110"/>
      <c r="H19" s="110"/>
      <c r="I19" s="112"/>
      <c r="J19" s="112"/>
      <c r="K19" s="112"/>
      <c r="L19" s="112"/>
      <c r="M19" s="113"/>
      <c r="N19" s="110"/>
      <c r="O19" s="110"/>
      <c r="P19" s="110"/>
      <c r="Q19" s="85"/>
      <c r="R19" s="97" t="s">
        <v>104</v>
      </c>
      <c r="S19" s="116"/>
      <c r="T19" s="103"/>
      <c r="U19" s="104"/>
      <c r="V19" s="104"/>
      <c r="W19" s="104"/>
      <c r="X19" s="104"/>
      <c r="Y19" s="104"/>
      <c r="Z19" s="104"/>
      <c r="AA19" s="104"/>
      <c r="AB19" s="86"/>
      <c r="AC19" s="86"/>
      <c r="AD19" s="105">
        <f t="shared" ref="AD19:AU19" si="12">COUNTIF($T$18:$T$26,AD17) + COUNTIF($S19:$AA19,AD17)</f>
        <v>0</v>
      </c>
      <c r="AE19" s="105">
        <f t="shared" si="12"/>
        <v>0</v>
      </c>
      <c r="AF19" s="105">
        <f t="shared" si="12"/>
        <v>0</v>
      </c>
      <c r="AG19" s="105">
        <f t="shared" si="12"/>
        <v>0</v>
      </c>
      <c r="AH19" s="105">
        <f t="shared" si="12"/>
        <v>0</v>
      </c>
      <c r="AI19" s="105">
        <f t="shared" si="12"/>
        <v>0</v>
      </c>
      <c r="AJ19" s="105">
        <f t="shared" si="12"/>
        <v>0</v>
      </c>
      <c r="AK19" s="105">
        <f t="shared" si="12"/>
        <v>0</v>
      </c>
      <c r="AL19" s="105">
        <f t="shared" si="12"/>
        <v>0</v>
      </c>
      <c r="AM19" s="105">
        <f t="shared" si="12"/>
        <v>0</v>
      </c>
      <c r="AN19" s="105">
        <f t="shared" si="12"/>
        <v>0</v>
      </c>
      <c r="AO19" s="105">
        <f t="shared" si="12"/>
        <v>0</v>
      </c>
      <c r="AP19" s="105">
        <f t="shared" si="12"/>
        <v>0</v>
      </c>
      <c r="AQ19" s="105">
        <f t="shared" si="12"/>
        <v>0</v>
      </c>
      <c r="AR19" s="105">
        <f t="shared" si="12"/>
        <v>0</v>
      </c>
      <c r="AS19" s="105">
        <f t="shared" si="12"/>
        <v>0</v>
      </c>
      <c r="AT19" s="105">
        <f t="shared" si="12"/>
        <v>0</v>
      </c>
      <c r="AU19" s="105">
        <f t="shared" si="12"/>
        <v>0</v>
      </c>
      <c r="AV19" s="133"/>
      <c r="AW19" s="108">
        <f t="shared" si="11"/>
        <v>0</v>
      </c>
      <c r="AX19" s="109" t="s">
        <v>60</v>
      </c>
    </row>
    <row r="20" spans="1:50">
      <c r="A20" s="131" t="s">
        <v>105</v>
      </c>
      <c r="B20" s="109" t="s">
        <v>70</v>
      </c>
      <c r="C20" s="110"/>
      <c r="D20" s="112"/>
      <c r="E20" s="110"/>
      <c r="F20" s="110"/>
      <c r="G20" s="111"/>
      <c r="H20" s="110"/>
      <c r="I20" s="110"/>
      <c r="J20" s="110"/>
      <c r="K20" s="110"/>
      <c r="L20" s="110"/>
      <c r="M20" s="110"/>
      <c r="N20" s="110"/>
      <c r="O20" s="110"/>
      <c r="P20" s="110"/>
      <c r="Q20" s="85"/>
      <c r="R20" s="97" t="s">
        <v>105</v>
      </c>
      <c r="S20" s="116"/>
      <c r="T20" s="116"/>
      <c r="U20" s="103"/>
      <c r="V20" s="122"/>
      <c r="W20" s="104"/>
      <c r="X20" s="104"/>
      <c r="Y20" s="104"/>
      <c r="Z20" s="104"/>
      <c r="AA20" s="104"/>
      <c r="AB20" s="86"/>
      <c r="AC20" s="86"/>
      <c r="AD20" s="105">
        <f t="shared" ref="AD20:AU20" si="13">COUNTIF($U$18:$U$26,AD17) + COUNTIF($S20:$AA20,AD17)</f>
        <v>0</v>
      </c>
      <c r="AE20" s="105">
        <f t="shared" si="13"/>
        <v>0</v>
      </c>
      <c r="AF20" s="105">
        <f t="shared" si="13"/>
        <v>0</v>
      </c>
      <c r="AG20" s="105">
        <f t="shared" si="13"/>
        <v>0</v>
      </c>
      <c r="AH20" s="105">
        <f t="shared" si="13"/>
        <v>0</v>
      </c>
      <c r="AI20" s="105">
        <f t="shared" si="13"/>
        <v>0</v>
      </c>
      <c r="AJ20" s="105">
        <f t="shared" si="13"/>
        <v>0</v>
      </c>
      <c r="AK20" s="105">
        <f t="shared" si="13"/>
        <v>0</v>
      </c>
      <c r="AL20" s="105">
        <f t="shared" si="13"/>
        <v>0</v>
      </c>
      <c r="AM20" s="105">
        <f t="shared" si="13"/>
        <v>0</v>
      </c>
      <c r="AN20" s="105">
        <f t="shared" si="13"/>
        <v>0</v>
      </c>
      <c r="AO20" s="105">
        <f t="shared" si="13"/>
        <v>0</v>
      </c>
      <c r="AP20" s="105">
        <f t="shared" si="13"/>
        <v>0</v>
      </c>
      <c r="AQ20" s="105">
        <f t="shared" si="13"/>
        <v>0</v>
      </c>
      <c r="AR20" s="105">
        <f t="shared" si="13"/>
        <v>0</v>
      </c>
      <c r="AS20" s="105">
        <f t="shared" si="13"/>
        <v>0</v>
      </c>
      <c r="AT20" s="105">
        <f t="shared" si="13"/>
        <v>0</v>
      </c>
      <c r="AU20" s="105">
        <f t="shared" si="13"/>
        <v>0</v>
      </c>
      <c r="AV20" s="133"/>
      <c r="AW20" s="108">
        <f t="shared" si="11"/>
        <v>0</v>
      </c>
      <c r="AX20" s="109" t="s">
        <v>70</v>
      </c>
    </row>
    <row r="21" spans="1:50">
      <c r="A21" s="131" t="s">
        <v>106</v>
      </c>
      <c r="B21" s="109" t="s">
        <v>32</v>
      </c>
      <c r="C21" s="113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1"/>
      <c r="O21" s="112"/>
      <c r="P21" s="112"/>
      <c r="Q21" s="85"/>
      <c r="R21" s="97" t="s">
        <v>106</v>
      </c>
      <c r="S21" s="116"/>
      <c r="T21" s="116"/>
      <c r="U21" s="121"/>
      <c r="V21" s="103"/>
      <c r="W21" s="104"/>
      <c r="X21" s="104"/>
      <c r="Y21" s="104"/>
      <c r="Z21" s="104"/>
      <c r="AA21" s="104"/>
      <c r="AB21" s="86"/>
      <c r="AC21" s="86"/>
      <c r="AD21" s="105">
        <f t="shared" ref="AD21:AU21" si="14">COUNTIF($V$18:$V$26,AD17) + COUNTIF($S21:$AA21,AD17)</f>
        <v>0</v>
      </c>
      <c r="AE21" s="105">
        <f t="shared" si="14"/>
        <v>0</v>
      </c>
      <c r="AF21" s="105">
        <f t="shared" si="14"/>
        <v>0</v>
      </c>
      <c r="AG21" s="105">
        <f t="shared" si="14"/>
        <v>0</v>
      </c>
      <c r="AH21" s="105">
        <f t="shared" si="14"/>
        <v>0</v>
      </c>
      <c r="AI21" s="105">
        <f t="shared" si="14"/>
        <v>0</v>
      </c>
      <c r="AJ21" s="105">
        <f t="shared" si="14"/>
        <v>0</v>
      </c>
      <c r="AK21" s="105">
        <f t="shared" si="14"/>
        <v>0</v>
      </c>
      <c r="AL21" s="105">
        <f t="shared" si="14"/>
        <v>0</v>
      </c>
      <c r="AM21" s="105">
        <f t="shared" si="14"/>
        <v>0</v>
      </c>
      <c r="AN21" s="105">
        <f t="shared" si="14"/>
        <v>0</v>
      </c>
      <c r="AO21" s="105">
        <f t="shared" si="14"/>
        <v>0</v>
      </c>
      <c r="AP21" s="105">
        <f t="shared" si="14"/>
        <v>0</v>
      </c>
      <c r="AQ21" s="105">
        <f t="shared" si="14"/>
        <v>0</v>
      </c>
      <c r="AR21" s="105">
        <f t="shared" si="14"/>
        <v>0</v>
      </c>
      <c r="AS21" s="105">
        <f t="shared" si="14"/>
        <v>0</v>
      </c>
      <c r="AT21" s="105">
        <f t="shared" si="14"/>
        <v>0</v>
      </c>
      <c r="AU21" s="105">
        <f t="shared" si="14"/>
        <v>0</v>
      </c>
      <c r="AV21" s="133"/>
      <c r="AW21" s="108">
        <f t="shared" si="11"/>
        <v>0</v>
      </c>
      <c r="AX21" s="109" t="s">
        <v>32</v>
      </c>
    </row>
    <row r="22" spans="1:50">
      <c r="A22" s="131" t="s">
        <v>107</v>
      </c>
      <c r="B22" s="109" t="s">
        <v>119</v>
      </c>
      <c r="C22" s="113"/>
      <c r="D22" s="111"/>
      <c r="E22" s="110"/>
      <c r="F22" s="110"/>
      <c r="G22" s="110"/>
      <c r="H22" s="110"/>
      <c r="I22" s="112"/>
      <c r="J22" s="110"/>
      <c r="K22" s="110"/>
      <c r="L22" s="112"/>
      <c r="M22" s="110"/>
      <c r="N22" s="110"/>
      <c r="O22" s="110"/>
      <c r="P22" s="110"/>
      <c r="Q22" s="85"/>
      <c r="R22" s="97" t="s">
        <v>107</v>
      </c>
      <c r="S22" s="116"/>
      <c r="T22" s="116"/>
      <c r="U22" s="116"/>
      <c r="V22" s="116"/>
      <c r="W22" s="103"/>
      <c r="X22" s="104"/>
      <c r="Y22" s="104"/>
      <c r="Z22" s="104"/>
      <c r="AA22" s="104"/>
      <c r="AB22" s="86"/>
      <c r="AC22" s="86"/>
      <c r="AD22" s="105">
        <f t="shared" ref="AD22:AU22" si="15">COUNTIF($W$18:$W$26,AD17) + COUNTIF($S$22:$AA$22,AD17)</f>
        <v>0</v>
      </c>
      <c r="AE22" s="105">
        <f t="shared" si="15"/>
        <v>0</v>
      </c>
      <c r="AF22" s="105">
        <f t="shared" si="15"/>
        <v>0</v>
      </c>
      <c r="AG22" s="105">
        <f t="shared" si="15"/>
        <v>0</v>
      </c>
      <c r="AH22" s="105">
        <f t="shared" si="15"/>
        <v>0</v>
      </c>
      <c r="AI22" s="105">
        <f t="shared" si="15"/>
        <v>0</v>
      </c>
      <c r="AJ22" s="105">
        <f t="shared" si="15"/>
        <v>0</v>
      </c>
      <c r="AK22" s="105">
        <f t="shared" si="15"/>
        <v>0</v>
      </c>
      <c r="AL22" s="105">
        <f t="shared" si="15"/>
        <v>0</v>
      </c>
      <c r="AM22" s="105">
        <f t="shared" si="15"/>
        <v>0</v>
      </c>
      <c r="AN22" s="105">
        <f t="shared" si="15"/>
        <v>0</v>
      </c>
      <c r="AO22" s="105">
        <f t="shared" si="15"/>
        <v>0</v>
      </c>
      <c r="AP22" s="105">
        <f t="shared" si="15"/>
        <v>0</v>
      </c>
      <c r="AQ22" s="105">
        <f t="shared" si="15"/>
        <v>0</v>
      </c>
      <c r="AR22" s="105">
        <f t="shared" si="15"/>
        <v>0</v>
      </c>
      <c r="AS22" s="105">
        <f t="shared" si="15"/>
        <v>0</v>
      </c>
      <c r="AT22" s="105">
        <f t="shared" si="15"/>
        <v>0</v>
      </c>
      <c r="AU22" s="105">
        <f t="shared" si="15"/>
        <v>0</v>
      </c>
      <c r="AV22" s="133"/>
      <c r="AW22" s="108">
        <f t="shared" si="11"/>
        <v>0</v>
      </c>
      <c r="AX22" s="109" t="s">
        <v>119</v>
      </c>
    </row>
    <row r="23" spans="1:50">
      <c r="A23" s="131" t="s">
        <v>108</v>
      </c>
      <c r="B23" s="123" t="s">
        <v>120</v>
      </c>
      <c r="C23" s="113"/>
      <c r="D23" s="112"/>
      <c r="E23" s="110"/>
      <c r="F23" s="113"/>
      <c r="G23" s="110"/>
      <c r="H23" s="110"/>
      <c r="I23" s="111"/>
      <c r="J23" s="110"/>
      <c r="K23" s="110"/>
      <c r="L23" s="112"/>
      <c r="M23" s="110"/>
      <c r="N23" s="124"/>
      <c r="O23" s="110"/>
      <c r="P23" s="110"/>
      <c r="Q23" s="85"/>
      <c r="R23" s="97" t="s">
        <v>108</v>
      </c>
      <c r="S23" s="116"/>
      <c r="T23" s="116"/>
      <c r="U23" s="116"/>
      <c r="V23" s="116"/>
      <c r="W23" s="116"/>
      <c r="X23" s="103"/>
      <c r="Y23" s="104"/>
      <c r="Z23" s="104"/>
      <c r="AA23" s="104"/>
      <c r="AB23" s="86"/>
      <c r="AC23" s="86"/>
      <c r="AD23" s="105">
        <f t="shared" ref="AD23:AU23" si="16">COUNTIF($X$18:$X$26,AD17) + COUNTIF($S$23:$AA$23,AD17)</f>
        <v>0</v>
      </c>
      <c r="AE23" s="105">
        <f t="shared" si="16"/>
        <v>0</v>
      </c>
      <c r="AF23" s="105">
        <f t="shared" si="16"/>
        <v>0</v>
      </c>
      <c r="AG23" s="105">
        <f t="shared" si="16"/>
        <v>0</v>
      </c>
      <c r="AH23" s="105">
        <f t="shared" si="16"/>
        <v>0</v>
      </c>
      <c r="AI23" s="105">
        <f t="shared" si="16"/>
        <v>0</v>
      </c>
      <c r="AJ23" s="105">
        <f t="shared" si="16"/>
        <v>0</v>
      </c>
      <c r="AK23" s="105">
        <f t="shared" si="16"/>
        <v>0</v>
      </c>
      <c r="AL23" s="105">
        <f t="shared" si="16"/>
        <v>0</v>
      </c>
      <c r="AM23" s="105">
        <f t="shared" si="16"/>
        <v>0</v>
      </c>
      <c r="AN23" s="105">
        <f t="shared" si="16"/>
        <v>0</v>
      </c>
      <c r="AO23" s="105">
        <f t="shared" si="16"/>
        <v>0</v>
      </c>
      <c r="AP23" s="105">
        <f t="shared" si="16"/>
        <v>0</v>
      </c>
      <c r="AQ23" s="105">
        <f t="shared" si="16"/>
        <v>0</v>
      </c>
      <c r="AR23" s="105">
        <f t="shared" si="16"/>
        <v>0</v>
      </c>
      <c r="AS23" s="105">
        <f t="shared" si="16"/>
        <v>0</v>
      </c>
      <c r="AT23" s="105">
        <f t="shared" si="16"/>
        <v>0</v>
      </c>
      <c r="AU23" s="105">
        <f t="shared" si="16"/>
        <v>0</v>
      </c>
      <c r="AV23" s="133"/>
      <c r="AW23" s="108">
        <f t="shared" si="11"/>
        <v>0</v>
      </c>
      <c r="AX23" s="123" t="s">
        <v>120</v>
      </c>
    </row>
    <row r="24" spans="1:50">
      <c r="A24" s="131" t="s">
        <v>109</v>
      </c>
      <c r="B24" s="109" t="s">
        <v>69</v>
      </c>
      <c r="C24" s="112"/>
      <c r="D24" s="112"/>
      <c r="E24" s="112"/>
      <c r="F24" s="112"/>
      <c r="G24" s="112"/>
      <c r="H24" s="112"/>
      <c r="I24" s="112"/>
      <c r="J24" s="113"/>
      <c r="K24" s="112"/>
      <c r="L24" s="111"/>
      <c r="M24" s="112"/>
      <c r="N24" s="112"/>
      <c r="O24" s="112"/>
      <c r="P24" s="112"/>
      <c r="Q24" s="85"/>
      <c r="R24" s="97" t="s">
        <v>109</v>
      </c>
      <c r="S24" s="116"/>
      <c r="T24" s="116"/>
      <c r="U24" s="116"/>
      <c r="V24" s="116"/>
      <c r="W24" s="116"/>
      <c r="X24" s="116"/>
      <c r="Y24" s="103"/>
      <c r="Z24" s="122"/>
      <c r="AA24" s="104"/>
      <c r="AB24" s="86"/>
      <c r="AC24" s="86"/>
      <c r="AD24" s="105">
        <f t="shared" ref="AD24:AU24" si="17">COUNTIF($Y$18:$Y$26,AD17) + COUNTIF($S$24:$AA$24,AD17)</f>
        <v>0</v>
      </c>
      <c r="AE24" s="105">
        <f t="shared" si="17"/>
        <v>0</v>
      </c>
      <c r="AF24" s="105">
        <f t="shared" si="17"/>
        <v>0</v>
      </c>
      <c r="AG24" s="105">
        <f t="shared" si="17"/>
        <v>0</v>
      </c>
      <c r="AH24" s="105">
        <f t="shared" si="17"/>
        <v>0</v>
      </c>
      <c r="AI24" s="105">
        <f t="shared" si="17"/>
        <v>0</v>
      </c>
      <c r="AJ24" s="105">
        <f t="shared" si="17"/>
        <v>0</v>
      </c>
      <c r="AK24" s="105">
        <f t="shared" si="17"/>
        <v>0</v>
      </c>
      <c r="AL24" s="105">
        <f t="shared" si="17"/>
        <v>0</v>
      </c>
      <c r="AM24" s="105">
        <f t="shared" si="17"/>
        <v>0</v>
      </c>
      <c r="AN24" s="105">
        <f t="shared" si="17"/>
        <v>0</v>
      </c>
      <c r="AO24" s="105">
        <f t="shared" si="17"/>
        <v>0</v>
      </c>
      <c r="AP24" s="105">
        <f t="shared" si="17"/>
        <v>0</v>
      </c>
      <c r="AQ24" s="105">
        <f t="shared" si="17"/>
        <v>0</v>
      </c>
      <c r="AR24" s="105">
        <f t="shared" si="17"/>
        <v>0</v>
      </c>
      <c r="AS24" s="105">
        <f t="shared" si="17"/>
        <v>0</v>
      </c>
      <c r="AT24" s="105">
        <f t="shared" si="17"/>
        <v>0</v>
      </c>
      <c r="AU24" s="105">
        <f t="shared" si="17"/>
        <v>0</v>
      </c>
      <c r="AV24" s="133"/>
      <c r="AW24" s="108">
        <f t="shared" si="11"/>
        <v>0</v>
      </c>
      <c r="AX24" s="109" t="s">
        <v>69</v>
      </c>
    </row>
    <row r="25" spans="1:50">
      <c r="A25" s="131" t="s">
        <v>110</v>
      </c>
      <c r="B25" s="109" t="s">
        <v>36</v>
      </c>
      <c r="C25" s="110"/>
      <c r="D25" s="110"/>
      <c r="E25" s="110"/>
      <c r="F25" s="110"/>
      <c r="G25" s="110"/>
      <c r="H25" s="110"/>
      <c r="I25" s="110"/>
      <c r="J25" s="111"/>
      <c r="K25" s="112"/>
      <c r="L25" s="112"/>
      <c r="M25" s="112"/>
      <c r="N25" s="110"/>
      <c r="O25" s="110"/>
      <c r="P25" s="110"/>
      <c r="Q25" s="85"/>
      <c r="R25" s="97" t="s">
        <v>110</v>
      </c>
      <c r="S25" s="116"/>
      <c r="T25" s="116"/>
      <c r="U25" s="116"/>
      <c r="V25" s="116"/>
      <c r="W25" s="116"/>
      <c r="X25" s="116"/>
      <c r="Y25" s="122"/>
      <c r="Z25" s="103"/>
      <c r="AA25" s="104"/>
      <c r="AB25" s="86"/>
      <c r="AC25" s="86" t="s">
        <v>39</v>
      </c>
      <c r="AD25" s="105">
        <f t="shared" ref="AD25:AU25" si="18">COUNTIF($Z$18:$Z$26,AD17) + COUNTIF($S$25:$AA$25,AD17)</f>
        <v>0</v>
      </c>
      <c r="AE25" s="105">
        <f t="shared" si="18"/>
        <v>0</v>
      </c>
      <c r="AF25" s="105">
        <f t="shared" si="18"/>
        <v>0</v>
      </c>
      <c r="AG25" s="105">
        <f t="shared" si="18"/>
        <v>0</v>
      </c>
      <c r="AH25" s="105">
        <f t="shared" si="18"/>
        <v>0</v>
      </c>
      <c r="AI25" s="105">
        <f t="shared" si="18"/>
        <v>0</v>
      </c>
      <c r="AJ25" s="105">
        <f t="shared" si="18"/>
        <v>0</v>
      </c>
      <c r="AK25" s="105">
        <f t="shared" si="18"/>
        <v>0</v>
      </c>
      <c r="AL25" s="105">
        <f t="shared" si="18"/>
        <v>0</v>
      </c>
      <c r="AM25" s="105">
        <f t="shared" si="18"/>
        <v>0</v>
      </c>
      <c r="AN25" s="105">
        <f t="shared" si="18"/>
        <v>0</v>
      </c>
      <c r="AO25" s="105">
        <f t="shared" si="18"/>
        <v>0</v>
      </c>
      <c r="AP25" s="105">
        <f t="shared" si="18"/>
        <v>0</v>
      </c>
      <c r="AQ25" s="105">
        <f t="shared" si="18"/>
        <v>0</v>
      </c>
      <c r="AR25" s="105">
        <f t="shared" si="18"/>
        <v>0</v>
      </c>
      <c r="AS25" s="105">
        <f t="shared" si="18"/>
        <v>0</v>
      </c>
      <c r="AT25" s="105">
        <f t="shared" si="18"/>
        <v>0</v>
      </c>
      <c r="AU25" s="105">
        <f t="shared" si="18"/>
        <v>0</v>
      </c>
      <c r="AV25" s="133"/>
      <c r="AW25" s="108">
        <f t="shared" si="11"/>
        <v>0</v>
      </c>
      <c r="AX25" s="109" t="s">
        <v>36</v>
      </c>
    </row>
    <row r="26" spans="1:50">
      <c r="A26" s="131" t="s">
        <v>118</v>
      </c>
      <c r="B26" s="109" t="s">
        <v>68</v>
      </c>
      <c r="C26" s="110"/>
      <c r="D26" s="110"/>
      <c r="E26" s="110"/>
      <c r="F26" s="110"/>
      <c r="G26" s="110"/>
      <c r="H26" s="110"/>
      <c r="I26" s="110"/>
      <c r="J26" s="111"/>
      <c r="K26" s="112"/>
      <c r="L26" s="112"/>
      <c r="M26" s="112"/>
      <c r="N26" s="110"/>
      <c r="O26" s="110"/>
      <c r="P26" s="110"/>
      <c r="Q26" s="85"/>
      <c r="R26" s="97" t="s">
        <v>118</v>
      </c>
      <c r="S26" s="116"/>
      <c r="T26" s="116"/>
      <c r="U26" s="116"/>
      <c r="V26" s="116"/>
      <c r="W26" s="116"/>
      <c r="X26" s="116"/>
      <c r="Y26" s="116"/>
      <c r="Z26" s="116"/>
      <c r="AA26" s="103"/>
      <c r="AB26" s="86"/>
      <c r="AC26" s="86"/>
      <c r="AD26" s="105">
        <f t="shared" ref="AD26:AU26" si="19">COUNTIF($AA$18:$AA$26,AD17) + COUNTIF($S$26:$AA$26,AD17)</f>
        <v>0</v>
      </c>
      <c r="AE26" s="105">
        <f t="shared" si="19"/>
        <v>0</v>
      </c>
      <c r="AF26" s="105">
        <f t="shared" si="19"/>
        <v>0</v>
      </c>
      <c r="AG26" s="105">
        <f t="shared" si="19"/>
        <v>0</v>
      </c>
      <c r="AH26" s="105">
        <f t="shared" si="19"/>
        <v>0</v>
      </c>
      <c r="AI26" s="105">
        <f t="shared" si="19"/>
        <v>0</v>
      </c>
      <c r="AJ26" s="105">
        <f t="shared" si="19"/>
        <v>0</v>
      </c>
      <c r="AK26" s="105">
        <f t="shared" si="19"/>
        <v>0</v>
      </c>
      <c r="AL26" s="105">
        <f t="shared" si="19"/>
        <v>0</v>
      </c>
      <c r="AM26" s="105">
        <f t="shared" si="19"/>
        <v>0</v>
      </c>
      <c r="AN26" s="105">
        <f t="shared" si="19"/>
        <v>0</v>
      </c>
      <c r="AO26" s="105">
        <f t="shared" si="19"/>
        <v>0</v>
      </c>
      <c r="AP26" s="105">
        <f t="shared" si="19"/>
        <v>0</v>
      </c>
      <c r="AQ26" s="105">
        <f t="shared" si="19"/>
        <v>0</v>
      </c>
      <c r="AR26" s="105">
        <f t="shared" si="19"/>
        <v>0</v>
      </c>
      <c r="AS26" s="105">
        <f t="shared" si="19"/>
        <v>0</v>
      </c>
      <c r="AT26" s="105">
        <f t="shared" si="19"/>
        <v>0</v>
      </c>
      <c r="AU26" s="105">
        <f t="shared" si="19"/>
        <v>0</v>
      </c>
      <c r="AV26" s="133"/>
      <c r="AW26" s="108">
        <f t="shared" si="11"/>
        <v>0</v>
      </c>
      <c r="AX26" s="109" t="s">
        <v>68</v>
      </c>
    </row>
    <row r="27" spans="1:50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126" t="s">
        <v>115</v>
      </c>
      <c r="AD27" s="127">
        <f t="shared" ref="AD27:AU27" si="20">SUM(AD18:AD26)/2</f>
        <v>0</v>
      </c>
      <c r="AE27" s="127">
        <f t="shared" si="20"/>
        <v>0</v>
      </c>
      <c r="AF27" s="127">
        <f t="shared" si="20"/>
        <v>0</v>
      </c>
      <c r="AG27" s="127">
        <f t="shared" si="20"/>
        <v>0</v>
      </c>
      <c r="AH27" s="127">
        <f t="shared" si="20"/>
        <v>0</v>
      </c>
      <c r="AI27" s="127">
        <f t="shared" si="20"/>
        <v>0</v>
      </c>
      <c r="AJ27" s="127">
        <f t="shared" si="20"/>
        <v>0</v>
      </c>
      <c r="AK27" s="127">
        <f t="shared" si="20"/>
        <v>0</v>
      </c>
      <c r="AL27" s="127">
        <f t="shared" si="20"/>
        <v>0</v>
      </c>
      <c r="AM27" s="127">
        <f t="shared" si="20"/>
        <v>0</v>
      </c>
      <c r="AN27" s="127">
        <f t="shared" si="20"/>
        <v>0</v>
      </c>
      <c r="AO27" s="127">
        <f t="shared" si="20"/>
        <v>0</v>
      </c>
      <c r="AP27" s="127">
        <f t="shared" si="20"/>
        <v>0</v>
      </c>
      <c r="AQ27" s="127">
        <f t="shared" si="20"/>
        <v>0</v>
      </c>
      <c r="AR27" s="127">
        <f t="shared" si="20"/>
        <v>0</v>
      </c>
      <c r="AS27" s="127">
        <f t="shared" si="20"/>
        <v>0</v>
      </c>
      <c r="AT27" s="127">
        <f t="shared" si="20"/>
        <v>0</v>
      </c>
      <c r="AU27" s="127">
        <f t="shared" si="20"/>
        <v>0</v>
      </c>
      <c r="AV27" s="127"/>
      <c r="AW27" s="108">
        <f>SUM(AC27:AV27)</f>
        <v>0</v>
      </c>
      <c r="AX27" s="86"/>
    </row>
    <row r="28" spans="1:50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79"/>
      <c r="S28" s="79"/>
      <c r="T28" s="79"/>
      <c r="U28" s="79"/>
      <c r="V28" s="79"/>
      <c r="W28" s="79"/>
      <c r="X28" s="79"/>
      <c r="Y28" s="79"/>
      <c r="Z28" s="79" t="s">
        <v>39</v>
      </c>
      <c r="AA28" s="79"/>
      <c r="AB28" s="79"/>
      <c r="AC28" s="126" t="s">
        <v>116</v>
      </c>
      <c r="AD28" s="128">
        <v>9</v>
      </c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30"/>
      <c r="AX28" s="86"/>
    </row>
    <row r="29" spans="1:50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126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85"/>
    </row>
    <row r="30" spans="1:50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126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85"/>
    </row>
    <row r="31" spans="1:50" ht="110.25" hidden="1">
      <c r="A31" s="81" t="s">
        <v>121</v>
      </c>
      <c r="B31" s="81"/>
      <c r="C31" s="85">
        <v>1</v>
      </c>
      <c r="D31" s="85">
        <v>2</v>
      </c>
      <c r="E31" s="83">
        <v>3</v>
      </c>
      <c r="F31" s="83" t="s">
        <v>122</v>
      </c>
      <c r="G31" s="83" t="s">
        <v>111</v>
      </c>
      <c r="H31" s="83" t="s">
        <v>123</v>
      </c>
      <c r="I31" s="83">
        <v>4</v>
      </c>
      <c r="J31" s="83">
        <v>5</v>
      </c>
      <c r="K31" s="85">
        <v>6</v>
      </c>
      <c r="L31" s="85">
        <v>7</v>
      </c>
      <c r="M31" s="84" t="s">
        <v>124</v>
      </c>
      <c r="N31" s="84">
        <v>8</v>
      </c>
      <c r="O31" s="84" t="s">
        <v>125</v>
      </c>
      <c r="P31" s="84" t="s">
        <v>99</v>
      </c>
      <c r="Q31" s="85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6"/>
      <c r="AD31" s="134">
        <v>45410</v>
      </c>
      <c r="AE31" s="135">
        <v>45417</v>
      </c>
      <c r="AF31" s="135"/>
      <c r="AG31" s="135">
        <v>45424</v>
      </c>
      <c r="AH31" s="135"/>
      <c r="AI31" s="135">
        <v>45431</v>
      </c>
      <c r="AJ31" s="136">
        <v>45438</v>
      </c>
      <c r="AK31" s="135">
        <v>45445</v>
      </c>
      <c r="AL31" s="136">
        <v>45452</v>
      </c>
      <c r="AM31" s="136"/>
      <c r="AN31" s="136">
        <v>45459</v>
      </c>
      <c r="AO31" s="136"/>
      <c r="AP31" s="136">
        <v>45459</v>
      </c>
      <c r="AQ31" s="136">
        <v>45466</v>
      </c>
      <c r="AR31" s="136"/>
      <c r="AS31" s="136">
        <v>45466</v>
      </c>
      <c r="AT31" s="135">
        <v>45473</v>
      </c>
      <c r="AU31" s="136">
        <v>45487</v>
      </c>
      <c r="AV31" s="136"/>
      <c r="AW31" s="89"/>
      <c r="AX31" s="86"/>
    </row>
    <row r="32" spans="1:50" hidden="1">
      <c r="A32" s="79" t="s">
        <v>39</v>
      </c>
      <c r="B32" s="90" t="s">
        <v>102</v>
      </c>
      <c r="C32" s="137">
        <v>45410</v>
      </c>
      <c r="D32" s="137">
        <v>45417</v>
      </c>
      <c r="E32" s="137">
        <v>45424</v>
      </c>
      <c r="F32" s="137">
        <v>45431</v>
      </c>
      <c r="G32" s="137">
        <v>45438</v>
      </c>
      <c r="H32" s="137">
        <v>45445</v>
      </c>
      <c r="I32" s="137">
        <v>45452</v>
      </c>
      <c r="J32" s="137">
        <v>45459</v>
      </c>
      <c r="K32" s="137">
        <v>45466</v>
      </c>
      <c r="L32" s="137">
        <v>45473</v>
      </c>
      <c r="M32" s="137">
        <v>45480</v>
      </c>
      <c r="N32" s="138" t="s">
        <v>126</v>
      </c>
      <c r="O32" s="138" t="s">
        <v>127</v>
      </c>
      <c r="P32" s="138" t="s">
        <v>127</v>
      </c>
      <c r="Q32" s="85"/>
      <c r="R32" s="79"/>
      <c r="S32" s="93" t="s">
        <v>103</v>
      </c>
      <c r="T32" s="94" t="s">
        <v>104</v>
      </c>
      <c r="U32" s="94" t="s">
        <v>105</v>
      </c>
      <c r="V32" s="94" t="s">
        <v>106</v>
      </c>
      <c r="W32" s="94" t="s">
        <v>107</v>
      </c>
      <c r="X32" s="94" t="s">
        <v>108</v>
      </c>
      <c r="Y32" s="94" t="s">
        <v>109</v>
      </c>
      <c r="Z32" s="94" t="s">
        <v>110</v>
      </c>
      <c r="AA32" s="94" t="s">
        <v>118</v>
      </c>
      <c r="AB32" s="94" t="s">
        <v>128</v>
      </c>
      <c r="AC32" s="86"/>
      <c r="AD32" s="127">
        <v>1</v>
      </c>
      <c r="AE32" s="127">
        <v>2</v>
      </c>
      <c r="AF32" s="95"/>
      <c r="AG32" s="95">
        <v>3</v>
      </c>
      <c r="AH32" s="95"/>
      <c r="AI32" s="95" t="s">
        <v>96</v>
      </c>
      <c r="AJ32" s="95" t="s">
        <v>111</v>
      </c>
      <c r="AK32" s="95" t="s">
        <v>112</v>
      </c>
      <c r="AL32" s="95">
        <v>4</v>
      </c>
      <c r="AM32" s="95"/>
      <c r="AN32" s="95" t="s">
        <v>129</v>
      </c>
      <c r="AO32" s="95"/>
      <c r="AP32" s="95" t="s">
        <v>130</v>
      </c>
      <c r="AQ32" s="95" t="s">
        <v>131</v>
      </c>
      <c r="AR32" s="95"/>
      <c r="AS32" s="95" t="s">
        <v>132</v>
      </c>
      <c r="AT32" s="127">
        <v>7</v>
      </c>
      <c r="AU32" s="95">
        <v>8</v>
      </c>
      <c r="AV32" s="95"/>
      <c r="AW32" s="96"/>
      <c r="AX32" s="90" t="s">
        <v>102</v>
      </c>
    </row>
    <row r="33" spans="1:50" hidden="1">
      <c r="A33" s="131" t="s">
        <v>103</v>
      </c>
      <c r="B33" s="139" t="s">
        <v>133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85"/>
      <c r="R33" s="97" t="s">
        <v>103</v>
      </c>
      <c r="S33" s="103"/>
      <c r="T33" s="141"/>
      <c r="U33" s="141"/>
      <c r="V33" s="141"/>
      <c r="W33" s="141"/>
      <c r="X33" s="141"/>
      <c r="Y33" s="141"/>
      <c r="Z33" s="141"/>
      <c r="AA33" s="141"/>
      <c r="AB33" s="141"/>
      <c r="AC33" s="86"/>
      <c r="AD33" s="105">
        <f>COUNTIF(S33:S42,1) + COUNTIF(S33:AB33,1)</f>
        <v>0</v>
      </c>
      <c r="AE33" s="105">
        <f>COUNTIF(S33:S42,2) + COUNTIF(S33:AB33,2)</f>
        <v>0</v>
      </c>
      <c r="AF33" s="105"/>
      <c r="AG33" s="105">
        <f>COUNTIF(S33:S42,3) + COUNTIF(S33:AB33,3)</f>
        <v>0</v>
      </c>
      <c r="AH33" s="105"/>
      <c r="AI33" s="105">
        <f>COUNTIF(S33:S42,"E1") + COUNTIF(S33:AB33,"E1")</f>
        <v>0</v>
      </c>
      <c r="AJ33" s="105">
        <f>COUNTIF(S33:S42,"E2") + COUNTIF(S33:AB33,"E2")</f>
        <v>0</v>
      </c>
      <c r="AK33" s="105">
        <f>COUNTIF(S33:S42,"E3") + COUNTIF(S33:AB33,"E3")</f>
        <v>0</v>
      </c>
      <c r="AL33" s="105">
        <f>COUNTIF(S33:S42,4) + COUNTIF(S33:AB33,4)</f>
        <v>0</v>
      </c>
      <c r="AM33" s="105"/>
      <c r="AN33" s="105">
        <f>COUNTIF(S33:S42,"5a") + COUNTIF(S33:AB33,"5a")</f>
        <v>0</v>
      </c>
      <c r="AO33" s="105"/>
      <c r="AP33" s="105">
        <f>COUNTIF(S33:S42,"5b") + COUNTIF(S33:AB33,"5b")</f>
        <v>0</v>
      </c>
      <c r="AQ33" s="105">
        <f>COUNTIF(S33:S42,"6a") + COUNTIF(S33:AB33,"6a")</f>
        <v>0</v>
      </c>
      <c r="AR33" s="105"/>
      <c r="AS33" s="105">
        <f>COUNTIF(S33:S42,"6b") + COUNTIF(S33:AB33,"6b")</f>
        <v>0</v>
      </c>
      <c r="AT33" s="105">
        <f>COUNTIF(S33:S42,7) + COUNTIF(S33:AB33,7)</f>
        <v>0</v>
      </c>
      <c r="AU33" s="105">
        <f>COUNTIF(S33:S42,$AU32) + COUNTIF(S33:AB33,$AU32)</f>
        <v>0</v>
      </c>
      <c r="AV33" s="133"/>
      <c r="AW33" s="108">
        <f t="shared" ref="AW33:AW42" si="21">SUM(AD33:AV33)</f>
        <v>0</v>
      </c>
      <c r="AX33" s="142" t="str">
        <f t="shared" ref="AX33:AX42" si="22">B33</f>
        <v>1. Platz</v>
      </c>
    </row>
    <row r="34" spans="1:50" hidden="1">
      <c r="A34" s="131" t="s">
        <v>104</v>
      </c>
      <c r="B34" s="143" t="s">
        <v>134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85"/>
      <c r="R34" s="97" t="s">
        <v>104</v>
      </c>
      <c r="S34" s="144"/>
      <c r="T34" s="103"/>
      <c r="U34" s="141"/>
      <c r="V34" s="141"/>
      <c r="W34" s="141"/>
      <c r="X34" s="141"/>
      <c r="Y34" s="141"/>
      <c r="Z34" s="141"/>
      <c r="AA34" s="141"/>
      <c r="AB34" s="141"/>
      <c r="AC34" s="86"/>
      <c r="AD34" s="105">
        <f>COUNTIF($T33:$T42,1) + COUNTIF($S34:$AB34,1)</f>
        <v>0</v>
      </c>
      <c r="AE34" s="105">
        <f>COUNTIF($T33:$T42,2) + COUNTIF($S34:$AB34,2)</f>
        <v>0</v>
      </c>
      <c r="AF34" s="105"/>
      <c r="AG34" s="105">
        <f>COUNTIF($T33:$T42,3) + COUNTIF($S34:$AB34,3)</f>
        <v>0</v>
      </c>
      <c r="AH34" s="105"/>
      <c r="AI34" s="105">
        <f>COUNTIF($T33:$T42,"E1") + COUNTIF($S34:$AB34,"E1")</f>
        <v>0</v>
      </c>
      <c r="AJ34" s="105">
        <f>COUNTIF($T33:$T42,"E2") + COUNTIF($S34:$AB34,"E2")</f>
        <v>0</v>
      </c>
      <c r="AK34" s="105">
        <f>COUNTIF($T33:$T42,"E3") + COUNTIF($S34:$AB34,"E3")</f>
        <v>0</v>
      </c>
      <c r="AL34" s="105">
        <f>COUNTIF($T33:$T42,4) + COUNTIF($S34:$AB34,4)</f>
        <v>0</v>
      </c>
      <c r="AM34" s="105"/>
      <c r="AN34" s="105">
        <f>COUNTIF($T33:$T42,"5a") + COUNTIF($S34:$AB34,"5a")</f>
        <v>0</v>
      </c>
      <c r="AO34" s="105"/>
      <c r="AP34" s="105">
        <f>COUNTIF($T33:$T42,"5b") + COUNTIF($S34:$AB34,"5b")</f>
        <v>0</v>
      </c>
      <c r="AQ34" s="105">
        <f>COUNTIF($T33:$T42,"6a") + COUNTIF($S34:$AB34,"6a")</f>
        <v>0</v>
      </c>
      <c r="AR34" s="105"/>
      <c r="AS34" s="105">
        <f>COUNTIF($T33:$T42,"6b") + COUNTIF($S34:$AB34,"6b")</f>
        <v>0</v>
      </c>
      <c r="AT34" s="105">
        <f>COUNTIF($T33:$T42,7) + COUNTIF($S34:$AB34,7)</f>
        <v>0</v>
      </c>
      <c r="AU34" s="105">
        <f>COUNTIF($T33:$T42,$AU32) + COUNTIF($S34:$AB34,$AU32)</f>
        <v>0</v>
      </c>
      <c r="AV34" s="133"/>
      <c r="AW34" s="108">
        <f t="shared" si="21"/>
        <v>0</v>
      </c>
      <c r="AX34" s="142" t="str">
        <f t="shared" si="22"/>
        <v>2. Platz</v>
      </c>
    </row>
    <row r="35" spans="1:50" hidden="1">
      <c r="A35" s="131" t="s">
        <v>105</v>
      </c>
      <c r="B35" s="143" t="s">
        <v>135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85"/>
      <c r="R35" s="97" t="s">
        <v>105</v>
      </c>
      <c r="S35" s="144"/>
      <c r="T35" s="144"/>
      <c r="U35" s="103"/>
      <c r="V35" s="141"/>
      <c r="W35" s="141"/>
      <c r="X35" s="141"/>
      <c r="Y35" s="141"/>
      <c r="Z35" s="141"/>
      <c r="AA35" s="141"/>
      <c r="AB35" s="141"/>
      <c r="AC35" s="86"/>
      <c r="AD35" s="105">
        <f>COUNTIF($U33:$U42,1) + COUNTIF($S35:$AB35,1)</f>
        <v>0</v>
      </c>
      <c r="AE35" s="105">
        <f>COUNTIF($U33:$U42,2) + COUNTIF($S35:$AB35,2)</f>
        <v>0</v>
      </c>
      <c r="AF35" s="105"/>
      <c r="AG35" s="105">
        <f>COUNTIF($U33:$U42,3) + COUNTIF($S35:$AB35,3)</f>
        <v>0</v>
      </c>
      <c r="AH35" s="105"/>
      <c r="AI35" s="105">
        <f>COUNTIF($U33:$U42,"E1") + COUNTIF($S35:$AB35,"E1")</f>
        <v>0</v>
      </c>
      <c r="AJ35" s="105">
        <f>COUNTIF($U33:$U42,"E2") + COUNTIF($S35:$AB35,"E2")</f>
        <v>0</v>
      </c>
      <c r="AK35" s="105">
        <f>COUNTIF($U33:$U42,"E3") + COUNTIF($S35:$AB35,"E3")</f>
        <v>0</v>
      </c>
      <c r="AL35" s="105">
        <f>COUNTIF($U33:$U42,4) + COUNTIF($S35:$AB35,4)</f>
        <v>0</v>
      </c>
      <c r="AM35" s="105"/>
      <c r="AN35" s="105">
        <f>COUNTIF($U33:$U42,"5a") + COUNTIF($S35:$AB35,"5a")</f>
        <v>0</v>
      </c>
      <c r="AO35" s="105"/>
      <c r="AP35" s="105">
        <f>COUNTIF($U33:$U42,"5b") + COUNTIF($S35:$AB35,"5b")</f>
        <v>0</v>
      </c>
      <c r="AQ35" s="105">
        <f>COUNTIF($U33:$U42,"6a") + COUNTIF($S35:$AB35,"6a")</f>
        <v>0</v>
      </c>
      <c r="AR35" s="105"/>
      <c r="AS35" s="105">
        <f>COUNTIF($U33:$U42,"6b") + COUNTIF($S35:$AB35,"6b")</f>
        <v>0</v>
      </c>
      <c r="AT35" s="105">
        <f>COUNTIF($U33:$U42,7) + COUNTIF($S35:$AB35,7)</f>
        <v>0</v>
      </c>
      <c r="AU35" s="105">
        <f>COUNTIF($U33:$U42,$AU32) + COUNTIF($S35:$AB35,$AU32)</f>
        <v>0</v>
      </c>
      <c r="AV35" s="133"/>
      <c r="AW35" s="108">
        <f t="shared" si="21"/>
        <v>0</v>
      </c>
      <c r="AX35" s="142" t="str">
        <f t="shared" si="22"/>
        <v>3. Platz</v>
      </c>
    </row>
    <row r="36" spans="1:50" hidden="1">
      <c r="A36" s="131" t="s">
        <v>106</v>
      </c>
      <c r="B36" s="143" t="s">
        <v>136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85"/>
      <c r="R36" s="97" t="s">
        <v>106</v>
      </c>
      <c r="S36" s="144"/>
      <c r="T36" s="144"/>
      <c r="U36" s="144"/>
      <c r="V36" s="103"/>
      <c r="W36" s="141"/>
      <c r="X36" s="141"/>
      <c r="Y36" s="141"/>
      <c r="Z36" s="141"/>
      <c r="AA36" s="141"/>
      <c r="AB36" s="141"/>
      <c r="AC36" s="86"/>
      <c r="AD36" s="105">
        <f>COUNTIF($V33:$V42,1) + COUNTIF($S36:$AB36,1)</f>
        <v>0</v>
      </c>
      <c r="AE36" s="105">
        <f>COUNTIF($V33:$V42,2) + COUNTIF($S36:$AB36,2)</f>
        <v>0</v>
      </c>
      <c r="AF36" s="105"/>
      <c r="AG36" s="105">
        <f>COUNTIF($V33:$V42,3) + COUNTIF($S36:$AB36,3)</f>
        <v>0</v>
      </c>
      <c r="AH36" s="105"/>
      <c r="AI36" s="105">
        <f>COUNTIF($V33:$V42,"E1") + COUNTIF($S36:$AB36,"E1")</f>
        <v>0</v>
      </c>
      <c r="AJ36" s="105">
        <f>COUNTIF($V33:$V42,"E2") + COUNTIF($S36:$AB36,"E2")</f>
        <v>0</v>
      </c>
      <c r="AK36" s="105">
        <f>COUNTIF($V33:$V42,"E3") + COUNTIF($S36:$AB36,"E3")</f>
        <v>0</v>
      </c>
      <c r="AL36" s="105">
        <f>COUNTIF($V33:$V42,4) + COUNTIF($S36:$AB36,4)</f>
        <v>0</v>
      </c>
      <c r="AM36" s="105"/>
      <c r="AN36" s="105">
        <f>COUNTIF($V33:$V42,"5a") + COUNTIF($S36:$AB36,"5a")</f>
        <v>0</v>
      </c>
      <c r="AO36" s="105"/>
      <c r="AP36" s="105">
        <f>COUNTIF($V33:$V42,"5b") + COUNTIF($S36:$AB36,"5b")</f>
        <v>0</v>
      </c>
      <c r="AQ36" s="105">
        <f>COUNTIF($V33:$V42,"6a") + COUNTIF($S36:$AB36,"6a")</f>
        <v>0</v>
      </c>
      <c r="AR36" s="105"/>
      <c r="AS36" s="105">
        <f>COUNTIF($V33:$V42,"6b") + COUNTIF($S36:$AB36,"6b")</f>
        <v>0</v>
      </c>
      <c r="AT36" s="105">
        <f>COUNTIF($V33:$V42,7) + COUNTIF($S36:$AB36,7)</f>
        <v>0</v>
      </c>
      <c r="AU36" s="105">
        <f>COUNTIF($V33:$V42,$AU32) + COUNTIF($S36:$AB36,$AU32)</f>
        <v>0</v>
      </c>
      <c r="AV36" s="133"/>
      <c r="AW36" s="108">
        <f t="shared" si="21"/>
        <v>0</v>
      </c>
      <c r="AX36" s="142" t="str">
        <f t="shared" si="22"/>
        <v>4. Platz</v>
      </c>
    </row>
    <row r="37" spans="1:50" hidden="1">
      <c r="A37" s="131" t="s">
        <v>107</v>
      </c>
      <c r="B37" s="143" t="s">
        <v>137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85"/>
      <c r="R37" s="97" t="s">
        <v>107</v>
      </c>
      <c r="S37" s="144"/>
      <c r="T37" s="144"/>
      <c r="U37" s="144"/>
      <c r="V37" s="144"/>
      <c r="W37" s="103"/>
      <c r="X37" s="141"/>
      <c r="Y37" s="141"/>
      <c r="Z37" s="141"/>
      <c r="AA37" s="141"/>
      <c r="AB37" s="141"/>
      <c r="AC37" s="86"/>
      <c r="AD37" s="105">
        <f>COUNTIF($W33:$W42,1) + COUNTIF($S37:$AB37,1)</f>
        <v>0</v>
      </c>
      <c r="AE37" s="105">
        <f>COUNTIF($W33:$W42,2) + COUNTIF($S37:$AB37,2)</f>
        <v>0</v>
      </c>
      <c r="AF37" s="105"/>
      <c r="AG37" s="105">
        <f>COUNTIF($W33:$W42,3) + COUNTIF($S37:$AB37,3)</f>
        <v>0</v>
      </c>
      <c r="AH37" s="105"/>
      <c r="AI37" s="105">
        <f>COUNTIF($W33:$W42,"E1") + COUNTIF($S37:$AB37,"E1")</f>
        <v>0</v>
      </c>
      <c r="AJ37" s="105">
        <f>COUNTIF($W33:$W42,"E2") + COUNTIF($S37:$AB37,"E2")</f>
        <v>0</v>
      </c>
      <c r="AK37" s="105">
        <f>COUNTIF($W33:$W42,"E3") + COUNTIF($S37:$AB37,"E3")</f>
        <v>0</v>
      </c>
      <c r="AL37" s="105">
        <f>COUNTIF($W33:$W42,4) + COUNTIF($S37:$AB37,4)</f>
        <v>0</v>
      </c>
      <c r="AM37" s="105"/>
      <c r="AN37" s="105">
        <f>COUNTIF($W33:$W42,"5a") + COUNTIF($S37:$AB37,"5a")</f>
        <v>0</v>
      </c>
      <c r="AO37" s="105"/>
      <c r="AP37" s="105">
        <f>COUNTIF($W33:$W42,"5b") + COUNTIF($S37:$AB37,"5b")</f>
        <v>0</v>
      </c>
      <c r="AQ37" s="105">
        <f>COUNTIF($W33:$W42,"6a") + COUNTIF($S37:$AB37,"6a")</f>
        <v>0</v>
      </c>
      <c r="AR37" s="105"/>
      <c r="AS37" s="105">
        <f>COUNTIF($W33:$W42,"6b") + COUNTIF($S37:$AB37,"6b")</f>
        <v>0</v>
      </c>
      <c r="AT37" s="105">
        <f>COUNTIF($W33:$W42,7) + COUNTIF($S37:$AB37,7)</f>
        <v>0</v>
      </c>
      <c r="AU37" s="105">
        <f>COUNTIF($W33:$W42,$AU32) + COUNTIF($S37:$AB37,$AU32)</f>
        <v>0</v>
      </c>
      <c r="AV37" s="133"/>
      <c r="AW37" s="108">
        <f t="shared" si="21"/>
        <v>0</v>
      </c>
      <c r="AX37" s="142" t="str">
        <f t="shared" si="22"/>
        <v>5. Platz</v>
      </c>
    </row>
    <row r="38" spans="1:50" hidden="1">
      <c r="A38" s="131" t="s">
        <v>108</v>
      </c>
      <c r="B38" s="143" t="s">
        <v>138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85"/>
      <c r="R38" s="97" t="s">
        <v>108</v>
      </c>
      <c r="S38" s="144"/>
      <c r="T38" s="144"/>
      <c r="U38" s="144"/>
      <c r="V38" s="144"/>
      <c r="W38" s="144"/>
      <c r="X38" s="103"/>
      <c r="Y38" s="141"/>
      <c r="Z38" s="141"/>
      <c r="AA38" s="141"/>
      <c r="AB38" s="141"/>
      <c r="AC38" s="86"/>
      <c r="AD38" s="105">
        <f>COUNTIF($X33:$X42,1) + COUNTIF($S38:$AB38,1)</f>
        <v>0</v>
      </c>
      <c r="AE38" s="105">
        <f>COUNTIF($X33:$X42,2) + COUNTIF($S38:$AB38,2)</f>
        <v>0</v>
      </c>
      <c r="AF38" s="105"/>
      <c r="AG38" s="105">
        <f>COUNTIF($X33:$X42,3) + COUNTIF($S38:$AB38,3)</f>
        <v>0</v>
      </c>
      <c r="AH38" s="105"/>
      <c r="AI38" s="105">
        <f>COUNTIF($X33:$X42,"E1") + COUNTIF($S38:$AB38,"E1")</f>
        <v>0</v>
      </c>
      <c r="AJ38" s="105">
        <f>COUNTIF($X33:$X42,"E2") + COUNTIF($S38:$AB38,"E2")</f>
        <v>0</v>
      </c>
      <c r="AK38" s="105">
        <f>COUNTIF($X33:$X42,"E3") + COUNTIF($S38:$AB38,"E3")</f>
        <v>0</v>
      </c>
      <c r="AL38" s="105">
        <f>COUNTIF($X33:$X42,4) + COUNTIF($S38:$AB38,4)</f>
        <v>0</v>
      </c>
      <c r="AM38" s="105"/>
      <c r="AN38" s="105">
        <f>COUNTIF($X33:$X42,"5a") + COUNTIF($S38:$AB38,"5a")</f>
        <v>0</v>
      </c>
      <c r="AO38" s="105"/>
      <c r="AP38" s="105">
        <f>COUNTIF($X33:$X42,"5b") + COUNTIF($S38:$AB38,"5b")</f>
        <v>0</v>
      </c>
      <c r="AQ38" s="105">
        <f>COUNTIF($X33:$X42,"6a") + COUNTIF($S38:$AB38,"6a")</f>
        <v>0</v>
      </c>
      <c r="AR38" s="105"/>
      <c r="AS38" s="105">
        <f>COUNTIF($X33:$X42,"6b") + COUNTIF($S38:$AB38,"6b")</f>
        <v>0</v>
      </c>
      <c r="AT38" s="105">
        <f>COUNTIF($X33:$X42,7) + COUNTIF($S38:$AB38,7)</f>
        <v>0</v>
      </c>
      <c r="AU38" s="105">
        <f>COUNTIF($X33:$X42,$AU32) + COUNTIF($S38:$AB38,$AU32)</f>
        <v>0</v>
      </c>
      <c r="AV38" s="133"/>
      <c r="AW38" s="108">
        <f t="shared" si="21"/>
        <v>0</v>
      </c>
      <c r="AX38" s="142" t="str">
        <f t="shared" si="22"/>
        <v>6. Platz</v>
      </c>
    </row>
    <row r="39" spans="1:50" hidden="1">
      <c r="A39" s="131" t="s">
        <v>109</v>
      </c>
      <c r="B39" s="143" t="s">
        <v>139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85"/>
      <c r="R39" s="97" t="s">
        <v>109</v>
      </c>
      <c r="S39" s="97"/>
      <c r="T39" s="97"/>
      <c r="U39" s="97"/>
      <c r="V39" s="97"/>
      <c r="W39" s="97"/>
      <c r="X39" s="97"/>
      <c r="Y39" s="103"/>
      <c r="Z39" s="141"/>
      <c r="AA39" s="141"/>
      <c r="AB39" s="141"/>
      <c r="AC39" s="86"/>
      <c r="AD39" s="105">
        <f>COUNTIF($Y33:$Y42,1) + COUNTIF($S39:$AB39,1)</f>
        <v>0</v>
      </c>
      <c r="AE39" s="105">
        <f>COUNTIF($Y33:$Y42,2) + COUNTIF($S39:$AB39,2)</f>
        <v>0</v>
      </c>
      <c r="AF39" s="105"/>
      <c r="AG39" s="105">
        <f>COUNTIF($Y33:$Y42,3) + COUNTIF($S39:$AB39,3)</f>
        <v>0</v>
      </c>
      <c r="AH39" s="105"/>
      <c r="AI39" s="105">
        <f>COUNTIF($Y33:$Y42,"E1") + COUNTIF($S39:$AB39,"E1")</f>
        <v>0</v>
      </c>
      <c r="AJ39" s="105">
        <f>COUNTIF($Y33:$Y42,"E2") + COUNTIF($S39:$AB39,"E2")</f>
        <v>0</v>
      </c>
      <c r="AK39" s="105">
        <f>COUNTIF($Y33:$Y42,"E3") + COUNTIF($S39:$AB39,"E3")</f>
        <v>0</v>
      </c>
      <c r="AL39" s="105">
        <f>COUNTIF($Y33:$Y42,4) + COUNTIF($S39:$AB39,4)</f>
        <v>0</v>
      </c>
      <c r="AM39" s="105"/>
      <c r="AN39" s="105">
        <f>COUNTIF($Y33:$Y42,"5a") + COUNTIF($S39:$AB39,"5a")</f>
        <v>0</v>
      </c>
      <c r="AO39" s="105"/>
      <c r="AP39" s="105">
        <f>COUNTIF($Y33:$Y42,"5b") + COUNTIF($S39:$AB39,"5b")</f>
        <v>0</v>
      </c>
      <c r="AQ39" s="105">
        <f>COUNTIF($Y33:$Y42,"6a") + COUNTIF($S39:$AB39,"6a")</f>
        <v>0</v>
      </c>
      <c r="AR39" s="105"/>
      <c r="AS39" s="105">
        <f>COUNTIF($Y33:$Y42,"6b") + COUNTIF($S39:$AB39,"6b")</f>
        <v>0</v>
      </c>
      <c r="AT39" s="105">
        <f>COUNTIF($Y33:$Y42,7) + COUNTIF($S39:$AB39,7)</f>
        <v>0</v>
      </c>
      <c r="AU39" s="105">
        <f>COUNTIF($Y33:$Y42,$AU32) + COUNTIF($S39:$AB39,$AU32)</f>
        <v>0</v>
      </c>
      <c r="AV39" s="133"/>
      <c r="AW39" s="108">
        <f t="shared" si="21"/>
        <v>0</v>
      </c>
      <c r="AX39" s="142" t="str">
        <f t="shared" si="22"/>
        <v>7. Platz</v>
      </c>
    </row>
    <row r="40" spans="1:50" hidden="1">
      <c r="A40" s="131" t="s">
        <v>110</v>
      </c>
      <c r="B40" s="143" t="s">
        <v>140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85"/>
      <c r="R40" s="97" t="s">
        <v>110</v>
      </c>
      <c r="S40" s="97"/>
      <c r="T40" s="97"/>
      <c r="U40" s="97"/>
      <c r="V40" s="97"/>
      <c r="W40" s="97"/>
      <c r="X40" s="97"/>
      <c r="Y40" s="145"/>
      <c r="Z40" s="103"/>
      <c r="AA40" s="141"/>
      <c r="AB40" s="141"/>
      <c r="AC40" s="86" t="s">
        <v>39</v>
      </c>
      <c r="AD40" s="105">
        <f>COUNTIF($Z33:$Z42,1) + COUNTIF($S40:$AB40,1)</f>
        <v>0</v>
      </c>
      <c r="AE40" s="105">
        <f>COUNTIF($Z33:$Z42,2) + COUNTIF($S40:$AB40,2)</f>
        <v>0</v>
      </c>
      <c r="AF40" s="105"/>
      <c r="AG40" s="105">
        <f>COUNTIF($Z33:$Z42,3) + COUNTIF($S40:$AB40,3)</f>
        <v>0</v>
      </c>
      <c r="AH40" s="105"/>
      <c r="AI40" s="105">
        <f>COUNTIF($Z33:$Z42,"E1") + COUNTIF($S40:$AB40,"E1")</f>
        <v>0</v>
      </c>
      <c r="AJ40" s="105">
        <f>COUNTIF($Z33:$Z42,"E2") + COUNTIF($S40:$AB40,"E2")</f>
        <v>0</v>
      </c>
      <c r="AK40" s="105">
        <f>COUNTIF($Z33:$Z42,"E3") + COUNTIF($S40:$AB40,"E3")</f>
        <v>0</v>
      </c>
      <c r="AL40" s="105">
        <f>COUNTIF($Z33:$Z42,4) + COUNTIF($S40:$AB40,4)</f>
        <v>0</v>
      </c>
      <c r="AM40" s="105"/>
      <c r="AN40" s="105">
        <f>COUNTIF($Z33:$Z42,"5a") + COUNTIF($S40:$AB40,"5a")</f>
        <v>0</v>
      </c>
      <c r="AO40" s="105"/>
      <c r="AP40" s="105">
        <f>COUNTIF($Z33:$Z42,"5b") + COUNTIF($S40:$AB40,"5b")</f>
        <v>0</v>
      </c>
      <c r="AQ40" s="105">
        <f>COUNTIF($Z33:$Z42,"6a") + COUNTIF($S40:$AB40,"6a")</f>
        <v>0</v>
      </c>
      <c r="AR40" s="105"/>
      <c r="AS40" s="105">
        <f>COUNTIF($Z33:$Z42,"6b") + COUNTIF($S40:$AB40,"6b")</f>
        <v>0</v>
      </c>
      <c r="AT40" s="105">
        <f>COUNTIF($Z33:$Z42,7) + COUNTIF($S40:$AB40,7)</f>
        <v>0</v>
      </c>
      <c r="AU40" s="105">
        <f>COUNTIF($Z33:$Z42,$AU32) + COUNTIF($S40:$AB40,$AU32)</f>
        <v>0</v>
      </c>
      <c r="AV40" s="133"/>
      <c r="AW40" s="108">
        <f t="shared" si="21"/>
        <v>0</v>
      </c>
      <c r="AX40" s="142" t="str">
        <f t="shared" si="22"/>
        <v>8. Platz</v>
      </c>
    </row>
    <row r="41" spans="1:50" hidden="1">
      <c r="A41" s="131" t="s">
        <v>118</v>
      </c>
      <c r="B41" s="143" t="s">
        <v>141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85"/>
      <c r="R41" s="97" t="s">
        <v>118</v>
      </c>
      <c r="S41" s="97"/>
      <c r="T41" s="97"/>
      <c r="U41" s="97"/>
      <c r="V41" s="97"/>
      <c r="W41" s="97"/>
      <c r="X41" s="97"/>
      <c r="Y41" s="145"/>
      <c r="Z41" s="145"/>
      <c r="AA41" s="103"/>
      <c r="AB41" s="141"/>
      <c r="AC41" s="86"/>
      <c r="AD41" s="105">
        <f>COUNTIF($AA33:$AA42,1) + COUNTIF($S41:$AB41,1)</f>
        <v>0</v>
      </c>
      <c r="AE41" s="105">
        <f>COUNTIF($AA33:$AA42,2) + COUNTIF($S41:$AB41,2)</f>
        <v>0</v>
      </c>
      <c r="AF41" s="105"/>
      <c r="AG41" s="105">
        <f>COUNTIF($AA33:$AA42,3) + COUNTIF($S41:$AB41,3)</f>
        <v>0</v>
      </c>
      <c r="AH41" s="105"/>
      <c r="AI41" s="105">
        <f>COUNTIF($AA33:$AA42,"E1") + COUNTIF($S41:$AB41,"E1")</f>
        <v>0</v>
      </c>
      <c r="AJ41" s="105">
        <f>COUNTIF($AA33:$AA42,"E2") + COUNTIF($S41:$AB41,"E2")</f>
        <v>0</v>
      </c>
      <c r="AK41" s="105">
        <f>COUNTIF($AA33:$AA42,"E3") + COUNTIF($S41:$AB41,"E3")</f>
        <v>0</v>
      </c>
      <c r="AL41" s="105">
        <f>COUNTIF($AA33:$AA42,4) + COUNTIF($S41:$AB41,4)</f>
        <v>0</v>
      </c>
      <c r="AM41" s="105"/>
      <c r="AN41" s="105">
        <f>COUNTIF($AA33:$AA42,"5a") + COUNTIF($S41:$AB41,"5a")</f>
        <v>0</v>
      </c>
      <c r="AO41" s="105"/>
      <c r="AP41" s="105">
        <f>COUNTIF($AA33:$AA42,"5b") + COUNTIF($S41:$AB41,"5b")</f>
        <v>0</v>
      </c>
      <c r="AQ41" s="105">
        <f>COUNTIF($AA33:$AA42,"6a") + COUNTIF($S41:$AB41,"6a")</f>
        <v>0</v>
      </c>
      <c r="AR41" s="105"/>
      <c r="AS41" s="105">
        <f>COUNTIF($AA33:$AA42,"6b") + COUNTIF($S41:$AB41,"6b")</f>
        <v>0</v>
      </c>
      <c r="AT41" s="105">
        <f>COUNTIF($AA33:$AA42,7) + COUNTIF($S41:$AB41,7)</f>
        <v>0</v>
      </c>
      <c r="AU41" s="105">
        <f>COUNTIF($AA33:$AA42,$AU32) + COUNTIF($S41:$AB41,$AU32)</f>
        <v>0</v>
      </c>
      <c r="AV41" s="133"/>
      <c r="AW41" s="108">
        <f t="shared" si="21"/>
        <v>0</v>
      </c>
      <c r="AX41" s="142" t="str">
        <f t="shared" si="22"/>
        <v>9. Platz</v>
      </c>
    </row>
    <row r="42" spans="1:50" hidden="1">
      <c r="A42" s="131" t="s">
        <v>128</v>
      </c>
      <c r="B42" s="143" t="s">
        <v>142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85"/>
      <c r="R42" s="97" t="s">
        <v>128</v>
      </c>
      <c r="S42" s="97"/>
      <c r="T42" s="97"/>
      <c r="U42" s="97"/>
      <c r="V42" s="97"/>
      <c r="W42" s="97"/>
      <c r="X42" s="97"/>
      <c r="Y42" s="145"/>
      <c r="Z42" s="145"/>
      <c r="AA42" s="145"/>
      <c r="AB42" s="103"/>
      <c r="AC42" s="86" t="s">
        <v>39</v>
      </c>
      <c r="AD42" s="105">
        <f>COUNTIF($AB33:$AB42,1) + COUNTIF($S42:$AB42,1)</f>
        <v>0</v>
      </c>
      <c r="AE42" s="105">
        <f>COUNTIF($AB33:$AB42,2) + COUNTIF($S42:$AB42,2)</f>
        <v>0</v>
      </c>
      <c r="AF42" s="105"/>
      <c r="AG42" s="105">
        <f>COUNTIF($AB33:$AB42,"E1") + COUNTIF($S42:$AB42,"E1")</f>
        <v>0</v>
      </c>
      <c r="AH42" s="105"/>
      <c r="AI42" s="105">
        <f>COUNTIF($AB33:$AB42,"E1") + COUNTIF($S42:$AB42,"E1")</f>
        <v>0</v>
      </c>
      <c r="AJ42" s="105">
        <f>COUNTIF($AB33:$AB42,"E2") + COUNTIF($S42:$AB42,"E2")</f>
        <v>0</v>
      </c>
      <c r="AK42" s="105">
        <f>COUNTIF($AB33:$AB42,"E3") + COUNTIF($S42:$AB42,"E3")</f>
        <v>0</v>
      </c>
      <c r="AL42" s="105">
        <f>COUNTIF($AB33:$AB42,4) + COUNTIF($S42:$AB42,4)</f>
        <v>0</v>
      </c>
      <c r="AM42" s="105"/>
      <c r="AN42" s="105">
        <f>COUNTIF($AB33:$AB42,"5a") + COUNTIF($S42:$AB42,"5a")</f>
        <v>0</v>
      </c>
      <c r="AO42" s="105"/>
      <c r="AP42" s="105">
        <f>COUNTIF($AB33:$AB42,"5b") + COUNTIF($S42:$AB42,"5b")</f>
        <v>0</v>
      </c>
      <c r="AQ42" s="105">
        <f>COUNTIF($AB33:$AB42,"6a") + COUNTIF($S42:$AB42,"6a")</f>
        <v>0</v>
      </c>
      <c r="AR42" s="105"/>
      <c r="AS42" s="105">
        <f>COUNTIF($AB33:$AB42,"6b") + COUNTIF($S42:$AB42,"6b")</f>
        <v>0</v>
      </c>
      <c r="AT42" s="105">
        <f>COUNTIF($AB33:$AB42,7) + COUNTIF($S42:$AB42,7)</f>
        <v>0</v>
      </c>
      <c r="AU42" s="105">
        <f>COUNTIF($AB33:$AB42,$AU32) + COUNTIF($S42:$AB42,$AU32)</f>
        <v>0</v>
      </c>
      <c r="AV42" s="133"/>
      <c r="AW42" s="108">
        <f t="shared" si="21"/>
        <v>0</v>
      </c>
      <c r="AX42" s="142" t="str">
        <f t="shared" si="22"/>
        <v>10. Platz</v>
      </c>
    </row>
    <row r="43" spans="1:50" hidden="1">
      <c r="A43" s="85"/>
      <c r="B43" s="79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126" t="s">
        <v>115</v>
      </c>
      <c r="AD43" s="127">
        <f t="shared" ref="AD43:AE43" si="23">SUM(AD33:AD42)/2</f>
        <v>0</v>
      </c>
      <c r="AE43" s="127">
        <f t="shared" si="23"/>
        <v>0</v>
      </c>
      <c r="AF43" s="127"/>
      <c r="AG43" s="127">
        <f>SUM(AG33:AG42)/2</f>
        <v>0</v>
      </c>
      <c r="AH43" s="127"/>
      <c r="AI43" s="127">
        <f t="shared" ref="AI43:AL43" si="24">SUM(AI33:AI42)/2</f>
        <v>0</v>
      </c>
      <c r="AJ43" s="127">
        <f t="shared" si="24"/>
        <v>0</v>
      </c>
      <c r="AK43" s="127">
        <f t="shared" si="24"/>
        <v>0</v>
      </c>
      <c r="AL43" s="127">
        <f t="shared" si="24"/>
        <v>0</v>
      </c>
      <c r="AM43" s="127"/>
      <c r="AN43" s="127">
        <f>SUM(AN33:AN42)/2</f>
        <v>0</v>
      </c>
      <c r="AO43" s="127"/>
      <c r="AP43" s="127">
        <f t="shared" ref="AP43:AQ43" si="25">SUM(AP33:AP42)/2</f>
        <v>0</v>
      </c>
      <c r="AQ43" s="127">
        <f t="shared" si="25"/>
        <v>0</v>
      </c>
      <c r="AR43" s="127"/>
      <c r="AS43" s="127">
        <f t="shared" ref="AS43:AU43" si="26">SUM(AS33:AS42)/2</f>
        <v>0</v>
      </c>
      <c r="AT43" s="127">
        <f t="shared" si="26"/>
        <v>0</v>
      </c>
      <c r="AU43" s="127">
        <f t="shared" si="26"/>
        <v>0</v>
      </c>
      <c r="AV43" s="127"/>
      <c r="AW43" s="108">
        <f>SUM(AC43:AV43)</f>
        <v>0</v>
      </c>
      <c r="AX43" s="86"/>
    </row>
    <row r="44" spans="1:50" hidden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79"/>
      <c r="S44" s="79"/>
      <c r="T44" s="79"/>
      <c r="U44" s="79"/>
      <c r="V44" s="79"/>
      <c r="W44" s="79"/>
      <c r="X44" s="79"/>
      <c r="Y44" s="79"/>
      <c r="Z44" s="79" t="s">
        <v>39</v>
      </c>
      <c r="AA44" s="79"/>
      <c r="AB44" s="79"/>
      <c r="AC44" s="126" t="s">
        <v>116</v>
      </c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86"/>
    </row>
    <row r="45" spans="1:50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 t="s">
        <v>39</v>
      </c>
      <c r="V45" s="79"/>
      <c r="W45" s="79" t="s">
        <v>39</v>
      </c>
      <c r="X45" s="79"/>
      <c r="Y45" s="79"/>
      <c r="Z45" s="79"/>
      <c r="AA45" s="79"/>
      <c r="AB45" s="79"/>
      <c r="AC45" s="126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"/>
    </row>
    <row r="46" spans="1:50" ht="15.75" thickBot="1">
      <c r="A46" s="79"/>
      <c r="B46" s="79" t="s">
        <v>39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 t="s">
        <v>39</v>
      </c>
      <c r="V46" s="79"/>
      <c r="W46" s="79" t="s">
        <v>39</v>
      </c>
      <c r="X46" s="79"/>
      <c r="Y46" s="79" t="s">
        <v>39</v>
      </c>
      <c r="Z46" s="79"/>
      <c r="AA46" s="79"/>
      <c r="AB46" s="79"/>
      <c r="AC46" s="126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"/>
    </row>
    <row r="47" spans="1:50" ht="48.75">
      <c r="A47" s="82" t="s">
        <v>143</v>
      </c>
      <c r="B47" s="82">
        <v>30</v>
      </c>
      <c r="C47" s="83" t="s">
        <v>96</v>
      </c>
      <c r="D47" s="83">
        <v>1</v>
      </c>
      <c r="E47" s="83">
        <v>2</v>
      </c>
      <c r="F47" s="83">
        <v>3</v>
      </c>
      <c r="G47" s="83">
        <v>4</v>
      </c>
      <c r="H47" s="146" t="s">
        <v>97</v>
      </c>
      <c r="I47" s="146" t="s">
        <v>98</v>
      </c>
      <c r="J47" s="83">
        <v>5</v>
      </c>
      <c r="K47" s="83">
        <v>6</v>
      </c>
      <c r="L47" s="83">
        <v>7</v>
      </c>
      <c r="M47" s="84">
        <v>8</v>
      </c>
      <c r="N47" s="84">
        <v>9</v>
      </c>
      <c r="O47" s="84" t="s">
        <v>99</v>
      </c>
      <c r="P47" s="66" t="s">
        <v>100</v>
      </c>
      <c r="Q47" s="146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86"/>
      <c r="AD47" s="87">
        <v>45774</v>
      </c>
      <c r="AE47" s="87">
        <v>45781</v>
      </c>
      <c r="AF47" s="87">
        <v>45788</v>
      </c>
      <c r="AG47" s="87">
        <v>45795</v>
      </c>
      <c r="AH47" s="87">
        <v>45802</v>
      </c>
      <c r="AI47" s="87">
        <v>45809</v>
      </c>
      <c r="AJ47" s="87">
        <v>45816</v>
      </c>
      <c r="AK47" s="87">
        <v>45823</v>
      </c>
      <c r="AL47" s="87">
        <v>45830</v>
      </c>
      <c r="AM47" s="87">
        <v>45837</v>
      </c>
      <c r="AN47" s="87">
        <v>45844</v>
      </c>
      <c r="AO47" s="87">
        <v>45851</v>
      </c>
      <c r="AP47" s="87"/>
      <c r="AQ47" s="87"/>
      <c r="AR47" s="87"/>
      <c r="AS47" s="87"/>
      <c r="AT47" s="87"/>
      <c r="AU47" s="87"/>
      <c r="AV47" s="87"/>
      <c r="AW47" s="89"/>
      <c r="AX47" s="86"/>
    </row>
    <row r="48" spans="1:50">
      <c r="A48" s="79" t="s">
        <v>39</v>
      </c>
      <c r="B48" s="90"/>
      <c r="C48" s="91">
        <v>45774</v>
      </c>
      <c r="D48" s="92">
        <v>45781</v>
      </c>
      <c r="E48" s="91">
        <v>45788</v>
      </c>
      <c r="F48" s="92">
        <v>45795</v>
      </c>
      <c r="G48" s="91">
        <v>45802</v>
      </c>
      <c r="H48" s="92">
        <v>45809</v>
      </c>
      <c r="I48" s="91">
        <v>45816</v>
      </c>
      <c r="J48" s="92">
        <v>45823</v>
      </c>
      <c r="K48" s="91">
        <v>45830</v>
      </c>
      <c r="L48" s="92">
        <v>45837</v>
      </c>
      <c r="M48" s="91">
        <v>45844</v>
      </c>
      <c r="N48" s="92">
        <v>45851</v>
      </c>
      <c r="O48" s="91">
        <v>45858</v>
      </c>
      <c r="P48" s="92">
        <v>45865</v>
      </c>
      <c r="Q48" s="85"/>
      <c r="R48" s="79"/>
      <c r="S48" s="93" t="s">
        <v>103</v>
      </c>
      <c r="T48" s="94" t="s">
        <v>104</v>
      </c>
      <c r="U48" s="94" t="s">
        <v>105</v>
      </c>
      <c r="V48" s="94" t="s">
        <v>106</v>
      </c>
      <c r="W48" s="94" t="s">
        <v>107</v>
      </c>
      <c r="X48" s="94" t="s">
        <v>108</v>
      </c>
      <c r="Y48" s="79"/>
      <c r="Z48" s="79"/>
      <c r="AA48" s="79"/>
      <c r="AB48" s="79"/>
      <c r="AC48" s="86"/>
      <c r="AD48" s="83" t="s">
        <v>96</v>
      </c>
      <c r="AE48" s="83">
        <v>1</v>
      </c>
      <c r="AF48" s="83">
        <v>2</v>
      </c>
      <c r="AG48" s="83">
        <v>3</v>
      </c>
      <c r="AH48" s="83">
        <v>4</v>
      </c>
      <c r="AI48" s="83" t="s">
        <v>111</v>
      </c>
      <c r="AJ48" s="83" t="s">
        <v>112</v>
      </c>
      <c r="AK48" s="83">
        <v>5</v>
      </c>
      <c r="AL48" s="83">
        <v>6</v>
      </c>
      <c r="AM48" s="83">
        <v>7</v>
      </c>
      <c r="AN48" s="84">
        <v>8</v>
      </c>
      <c r="AO48" s="84">
        <v>9</v>
      </c>
      <c r="AP48" s="95"/>
      <c r="AQ48" s="95"/>
      <c r="AR48" s="95"/>
      <c r="AS48" s="95"/>
      <c r="AT48" s="95"/>
      <c r="AU48" s="95"/>
      <c r="AV48" s="95"/>
      <c r="AW48" s="96"/>
      <c r="AX48" s="90" t="s">
        <v>102</v>
      </c>
    </row>
    <row r="49" spans="1:50">
      <c r="A49" s="131" t="s">
        <v>103</v>
      </c>
      <c r="B49" s="166" t="s">
        <v>56</v>
      </c>
      <c r="C49" s="99"/>
      <c r="D49" s="100"/>
      <c r="E49" s="101"/>
      <c r="F49" s="99"/>
      <c r="G49" s="99"/>
      <c r="H49" s="99"/>
      <c r="I49" s="101"/>
      <c r="J49" s="101"/>
      <c r="K49" s="101"/>
      <c r="L49" s="101"/>
      <c r="M49" s="99"/>
      <c r="N49" s="99"/>
      <c r="O49" s="101"/>
      <c r="P49" s="102"/>
      <c r="Q49" s="85"/>
      <c r="R49" s="97" t="s">
        <v>103</v>
      </c>
      <c r="S49" s="103"/>
      <c r="T49" s="132"/>
      <c r="U49" s="104"/>
      <c r="V49" s="104"/>
      <c r="W49" s="104"/>
      <c r="X49" s="104"/>
      <c r="Y49" s="79"/>
      <c r="Z49" s="79"/>
      <c r="AA49" s="79"/>
      <c r="AB49" s="79"/>
      <c r="AC49" s="86"/>
      <c r="AD49" s="105">
        <f t="shared" ref="AD49:AU49" si="27">COUNTIF($S$49:$S$54,AD48) + COUNTIF($S$49:$X$49,AD48)</f>
        <v>0</v>
      </c>
      <c r="AE49" s="105">
        <f t="shared" si="27"/>
        <v>0</v>
      </c>
      <c r="AF49" s="105">
        <f t="shared" si="27"/>
        <v>0</v>
      </c>
      <c r="AG49" s="105">
        <f t="shared" si="27"/>
        <v>0</v>
      </c>
      <c r="AH49" s="105">
        <f t="shared" si="27"/>
        <v>0</v>
      </c>
      <c r="AI49" s="105">
        <f t="shared" si="27"/>
        <v>0</v>
      </c>
      <c r="AJ49" s="105">
        <f t="shared" si="27"/>
        <v>0</v>
      </c>
      <c r="AK49" s="105">
        <f t="shared" si="27"/>
        <v>0</v>
      </c>
      <c r="AL49" s="105">
        <f t="shared" si="27"/>
        <v>0</v>
      </c>
      <c r="AM49" s="105">
        <f t="shared" si="27"/>
        <v>0</v>
      </c>
      <c r="AN49" s="105">
        <f t="shared" si="27"/>
        <v>0</v>
      </c>
      <c r="AO49" s="105">
        <f t="shared" si="27"/>
        <v>0</v>
      </c>
      <c r="AP49" s="105">
        <f t="shared" si="27"/>
        <v>0</v>
      </c>
      <c r="AQ49" s="105">
        <f t="shared" si="27"/>
        <v>0</v>
      </c>
      <c r="AR49" s="105">
        <f t="shared" si="27"/>
        <v>0</v>
      </c>
      <c r="AS49" s="105">
        <f t="shared" si="27"/>
        <v>0</v>
      </c>
      <c r="AT49" s="105">
        <f t="shared" si="27"/>
        <v>0</v>
      </c>
      <c r="AU49" s="105">
        <f t="shared" si="27"/>
        <v>0</v>
      </c>
      <c r="AV49" s="133"/>
      <c r="AW49" s="108">
        <f t="shared" ref="AW49:AW53" si="28">SUM(AD49:AV49)</f>
        <v>0</v>
      </c>
      <c r="AX49" s="98" t="s">
        <v>38</v>
      </c>
    </row>
    <row r="50" spans="1:50">
      <c r="A50" s="131" t="s">
        <v>104</v>
      </c>
      <c r="B50" s="109" t="s">
        <v>28</v>
      </c>
      <c r="C50" s="110"/>
      <c r="D50" s="110"/>
      <c r="E50" s="111"/>
      <c r="F50" s="110"/>
      <c r="G50" s="110"/>
      <c r="H50" s="110"/>
      <c r="I50" s="112"/>
      <c r="J50" s="112"/>
      <c r="K50" s="112"/>
      <c r="L50" s="112"/>
      <c r="M50" s="113"/>
      <c r="N50" s="110"/>
      <c r="O50" s="110"/>
      <c r="P50" s="110"/>
      <c r="Q50" s="85"/>
      <c r="R50" s="97" t="s">
        <v>104</v>
      </c>
      <c r="S50" s="116"/>
      <c r="T50" s="103"/>
      <c r="U50" s="104"/>
      <c r="V50" s="104"/>
      <c r="W50" s="104"/>
      <c r="X50" s="104"/>
      <c r="Y50" s="79"/>
      <c r="Z50" s="79"/>
      <c r="AA50" s="79"/>
      <c r="AB50" s="79"/>
      <c r="AC50" s="86"/>
      <c r="AD50" s="105">
        <f t="shared" ref="AD50:AU50" si="29">COUNTIF($T$49:$T$54,AD48) + COUNTIF($S$50:$X$50,AD48)</f>
        <v>0</v>
      </c>
      <c r="AE50" s="105">
        <f t="shared" si="29"/>
        <v>0</v>
      </c>
      <c r="AF50" s="105">
        <f t="shared" si="29"/>
        <v>0</v>
      </c>
      <c r="AG50" s="105">
        <f t="shared" si="29"/>
        <v>0</v>
      </c>
      <c r="AH50" s="105">
        <f t="shared" si="29"/>
        <v>0</v>
      </c>
      <c r="AI50" s="105">
        <f t="shared" si="29"/>
        <v>0</v>
      </c>
      <c r="AJ50" s="105">
        <f t="shared" si="29"/>
        <v>0</v>
      </c>
      <c r="AK50" s="105">
        <f t="shared" si="29"/>
        <v>0</v>
      </c>
      <c r="AL50" s="105">
        <f t="shared" si="29"/>
        <v>0</v>
      </c>
      <c r="AM50" s="105">
        <f t="shared" si="29"/>
        <v>0</v>
      </c>
      <c r="AN50" s="105">
        <f t="shared" si="29"/>
        <v>0</v>
      </c>
      <c r="AO50" s="105">
        <f t="shared" si="29"/>
        <v>0</v>
      </c>
      <c r="AP50" s="105">
        <f t="shared" si="29"/>
        <v>0</v>
      </c>
      <c r="AQ50" s="105">
        <f t="shared" si="29"/>
        <v>0</v>
      </c>
      <c r="AR50" s="105">
        <f t="shared" si="29"/>
        <v>0</v>
      </c>
      <c r="AS50" s="105">
        <f t="shared" si="29"/>
        <v>0</v>
      </c>
      <c r="AT50" s="105">
        <f t="shared" si="29"/>
        <v>0</v>
      </c>
      <c r="AU50" s="105">
        <f t="shared" si="29"/>
        <v>0</v>
      </c>
      <c r="AV50" s="133"/>
      <c r="AW50" s="108">
        <f t="shared" si="28"/>
        <v>0</v>
      </c>
      <c r="AX50" s="109" t="s">
        <v>28</v>
      </c>
    </row>
    <row r="51" spans="1:50">
      <c r="A51" s="131" t="s">
        <v>105</v>
      </c>
      <c r="B51" s="109" t="s">
        <v>47</v>
      </c>
      <c r="C51" s="110"/>
      <c r="D51" s="112"/>
      <c r="E51" s="110"/>
      <c r="F51" s="110"/>
      <c r="G51" s="111"/>
      <c r="H51" s="110"/>
      <c r="I51" s="110"/>
      <c r="J51" s="110"/>
      <c r="K51" s="110"/>
      <c r="L51" s="110"/>
      <c r="M51" s="110"/>
      <c r="N51" s="110"/>
      <c r="O51" s="110"/>
      <c r="P51" s="110"/>
      <c r="Q51" s="85"/>
      <c r="R51" s="97" t="s">
        <v>105</v>
      </c>
      <c r="S51" s="116"/>
      <c r="T51" s="116"/>
      <c r="U51" s="103"/>
      <c r="V51" s="122"/>
      <c r="W51" s="104"/>
      <c r="X51" s="104"/>
      <c r="Y51" s="79"/>
      <c r="Z51" s="79"/>
      <c r="AA51" s="79"/>
      <c r="AB51" s="79"/>
      <c r="AC51" s="86"/>
      <c r="AD51" s="105">
        <f t="shared" ref="AD51:AU51" si="30">COUNTIF($U$49:$U$54,AD48) + COUNTIF($S$51:$X$51,AD48)</f>
        <v>0</v>
      </c>
      <c r="AE51" s="105">
        <f t="shared" si="30"/>
        <v>0</v>
      </c>
      <c r="AF51" s="105">
        <f t="shared" si="30"/>
        <v>0</v>
      </c>
      <c r="AG51" s="105">
        <f t="shared" si="30"/>
        <v>0</v>
      </c>
      <c r="AH51" s="105">
        <f t="shared" si="30"/>
        <v>0</v>
      </c>
      <c r="AI51" s="105">
        <f t="shared" si="30"/>
        <v>0</v>
      </c>
      <c r="AJ51" s="105">
        <f t="shared" si="30"/>
        <v>0</v>
      </c>
      <c r="AK51" s="105">
        <f t="shared" si="30"/>
        <v>0</v>
      </c>
      <c r="AL51" s="105">
        <f t="shared" si="30"/>
        <v>0</v>
      </c>
      <c r="AM51" s="105">
        <f t="shared" si="30"/>
        <v>0</v>
      </c>
      <c r="AN51" s="105">
        <f t="shared" si="30"/>
        <v>0</v>
      </c>
      <c r="AO51" s="105">
        <f t="shared" si="30"/>
        <v>0</v>
      </c>
      <c r="AP51" s="105">
        <f t="shared" si="30"/>
        <v>0</v>
      </c>
      <c r="AQ51" s="105">
        <f t="shared" si="30"/>
        <v>0</v>
      </c>
      <c r="AR51" s="105">
        <f t="shared" si="30"/>
        <v>0</v>
      </c>
      <c r="AS51" s="105">
        <f t="shared" si="30"/>
        <v>0</v>
      </c>
      <c r="AT51" s="105">
        <f t="shared" si="30"/>
        <v>0</v>
      </c>
      <c r="AU51" s="105">
        <f t="shared" si="30"/>
        <v>0</v>
      </c>
      <c r="AV51" s="133"/>
      <c r="AW51" s="108">
        <f t="shared" si="28"/>
        <v>0</v>
      </c>
      <c r="AX51" s="109" t="s">
        <v>47</v>
      </c>
    </row>
    <row r="52" spans="1:50">
      <c r="A52" s="131" t="s">
        <v>106</v>
      </c>
      <c r="B52" s="109" t="s">
        <v>144</v>
      </c>
      <c r="C52" s="113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1"/>
      <c r="O52" s="112"/>
      <c r="P52" s="112"/>
      <c r="Q52" s="85"/>
      <c r="R52" s="97" t="s">
        <v>106</v>
      </c>
      <c r="S52" s="116"/>
      <c r="T52" s="116"/>
      <c r="U52" s="121"/>
      <c r="V52" s="103"/>
      <c r="W52" s="104"/>
      <c r="X52" s="104"/>
      <c r="Y52" s="79"/>
      <c r="Z52" s="79"/>
      <c r="AA52" s="79"/>
      <c r="AB52" s="79"/>
      <c r="AC52" s="86"/>
      <c r="AD52" s="105">
        <f t="shared" ref="AD52:AU52" si="31">COUNTIF($V$49:$V$54,AD48) + COUNTIF($S$52:$X$52,AD48)</f>
        <v>0</v>
      </c>
      <c r="AE52" s="105">
        <f t="shared" si="31"/>
        <v>0</v>
      </c>
      <c r="AF52" s="105">
        <f t="shared" si="31"/>
        <v>0</v>
      </c>
      <c r="AG52" s="105">
        <f t="shared" si="31"/>
        <v>0</v>
      </c>
      <c r="AH52" s="105">
        <f t="shared" si="31"/>
        <v>0</v>
      </c>
      <c r="AI52" s="105">
        <f t="shared" si="31"/>
        <v>0</v>
      </c>
      <c r="AJ52" s="105">
        <f t="shared" si="31"/>
        <v>0</v>
      </c>
      <c r="AK52" s="105">
        <f t="shared" si="31"/>
        <v>0</v>
      </c>
      <c r="AL52" s="105">
        <f t="shared" si="31"/>
        <v>0</v>
      </c>
      <c r="AM52" s="105">
        <f t="shared" si="31"/>
        <v>0</v>
      </c>
      <c r="AN52" s="105">
        <f t="shared" si="31"/>
        <v>0</v>
      </c>
      <c r="AO52" s="105">
        <f t="shared" si="31"/>
        <v>0</v>
      </c>
      <c r="AP52" s="105">
        <f t="shared" si="31"/>
        <v>0</v>
      </c>
      <c r="AQ52" s="105">
        <f t="shared" si="31"/>
        <v>0</v>
      </c>
      <c r="AR52" s="105">
        <f t="shared" si="31"/>
        <v>0</v>
      </c>
      <c r="AS52" s="105">
        <f t="shared" si="31"/>
        <v>0</v>
      </c>
      <c r="AT52" s="105">
        <f t="shared" si="31"/>
        <v>0</v>
      </c>
      <c r="AU52" s="105">
        <f t="shared" si="31"/>
        <v>0</v>
      </c>
      <c r="AV52" s="133"/>
      <c r="AW52" s="108">
        <f t="shared" si="28"/>
        <v>0</v>
      </c>
      <c r="AX52" s="109" t="s">
        <v>144</v>
      </c>
    </row>
    <row r="53" spans="1:50">
      <c r="A53" s="131" t="s">
        <v>107</v>
      </c>
      <c r="B53" s="109" t="s">
        <v>64</v>
      </c>
      <c r="C53" s="113"/>
      <c r="D53" s="111"/>
      <c r="E53" s="110"/>
      <c r="F53" s="110"/>
      <c r="G53" s="110"/>
      <c r="H53" s="110"/>
      <c r="I53" s="112"/>
      <c r="J53" s="110"/>
      <c r="K53" s="110"/>
      <c r="L53" s="112"/>
      <c r="M53" s="110"/>
      <c r="N53" s="110"/>
      <c r="O53" s="110"/>
      <c r="P53" s="110"/>
      <c r="Q53" s="85"/>
      <c r="R53" s="97" t="s">
        <v>107</v>
      </c>
      <c r="S53" s="116"/>
      <c r="T53" s="116"/>
      <c r="U53" s="116"/>
      <c r="V53" s="116"/>
      <c r="W53" s="103"/>
      <c r="X53" s="104"/>
      <c r="Y53" s="79"/>
      <c r="Z53" s="79"/>
      <c r="AA53" s="79"/>
      <c r="AB53" s="79"/>
      <c r="AC53" s="86"/>
      <c r="AD53" s="105">
        <f t="shared" ref="AD53:AU53" si="32">COUNTIF($W$49:$W$54,AD48) + COUNTIF($S$53:$X$53,AD48)</f>
        <v>0</v>
      </c>
      <c r="AE53" s="105">
        <f t="shared" si="32"/>
        <v>0</v>
      </c>
      <c r="AF53" s="105">
        <f t="shared" si="32"/>
        <v>0</v>
      </c>
      <c r="AG53" s="105">
        <f t="shared" si="32"/>
        <v>0</v>
      </c>
      <c r="AH53" s="105">
        <f t="shared" si="32"/>
        <v>0</v>
      </c>
      <c r="AI53" s="105">
        <f t="shared" si="32"/>
        <v>0</v>
      </c>
      <c r="AJ53" s="105">
        <f t="shared" si="32"/>
        <v>0</v>
      </c>
      <c r="AK53" s="105">
        <f t="shared" si="32"/>
        <v>0</v>
      </c>
      <c r="AL53" s="105">
        <f t="shared" si="32"/>
        <v>0</v>
      </c>
      <c r="AM53" s="105">
        <f t="shared" si="32"/>
        <v>0</v>
      </c>
      <c r="AN53" s="105">
        <f t="shared" si="32"/>
        <v>0</v>
      </c>
      <c r="AO53" s="105">
        <f t="shared" si="32"/>
        <v>0</v>
      </c>
      <c r="AP53" s="105">
        <f t="shared" si="32"/>
        <v>0</v>
      </c>
      <c r="AQ53" s="105">
        <f t="shared" si="32"/>
        <v>0</v>
      </c>
      <c r="AR53" s="105">
        <f t="shared" si="32"/>
        <v>0</v>
      </c>
      <c r="AS53" s="105">
        <f t="shared" si="32"/>
        <v>0</v>
      </c>
      <c r="AT53" s="105">
        <f t="shared" si="32"/>
        <v>0</v>
      </c>
      <c r="AU53" s="105">
        <f t="shared" si="32"/>
        <v>0</v>
      </c>
      <c r="AV53" s="133"/>
      <c r="AW53" s="108">
        <f t="shared" si="28"/>
        <v>0</v>
      </c>
      <c r="AX53" s="109" t="s">
        <v>64</v>
      </c>
    </row>
    <row r="54" spans="1:50">
      <c r="A54" s="131" t="s">
        <v>108</v>
      </c>
      <c r="B54" s="123" t="s">
        <v>54</v>
      </c>
      <c r="C54" s="113"/>
      <c r="D54" s="112"/>
      <c r="E54" s="110"/>
      <c r="F54" s="113"/>
      <c r="G54" s="110"/>
      <c r="H54" s="110"/>
      <c r="I54" s="111"/>
      <c r="J54" s="110"/>
      <c r="K54" s="110"/>
      <c r="L54" s="112"/>
      <c r="M54" s="110"/>
      <c r="N54" s="124"/>
      <c r="O54" s="110"/>
      <c r="P54" s="110"/>
      <c r="Q54" s="85"/>
      <c r="R54" s="97" t="s">
        <v>108</v>
      </c>
      <c r="S54" s="116"/>
      <c r="T54" s="116"/>
      <c r="U54" s="116"/>
      <c r="V54" s="116"/>
      <c r="W54" s="116"/>
      <c r="X54" s="103"/>
      <c r="Y54" s="79"/>
      <c r="Z54" s="79"/>
      <c r="AA54" s="79"/>
      <c r="AB54" s="79"/>
      <c r="AC54" s="86"/>
      <c r="AD54" s="105">
        <f t="shared" ref="AD54:AU54" si="33">COUNTIF($X$49:$X$54,AD49) + COUNTIF($S$54:$X$54,AD49)</f>
        <v>0</v>
      </c>
      <c r="AE54" s="105">
        <f t="shared" si="33"/>
        <v>0</v>
      </c>
      <c r="AF54" s="105">
        <f t="shared" si="33"/>
        <v>0</v>
      </c>
      <c r="AG54" s="105">
        <f t="shared" si="33"/>
        <v>0</v>
      </c>
      <c r="AH54" s="105">
        <f t="shared" si="33"/>
        <v>0</v>
      </c>
      <c r="AI54" s="105">
        <f t="shared" si="33"/>
        <v>0</v>
      </c>
      <c r="AJ54" s="105">
        <f t="shared" si="33"/>
        <v>0</v>
      </c>
      <c r="AK54" s="105">
        <f t="shared" si="33"/>
        <v>0</v>
      </c>
      <c r="AL54" s="105">
        <f t="shared" si="33"/>
        <v>0</v>
      </c>
      <c r="AM54" s="105">
        <f t="shared" si="33"/>
        <v>0</v>
      </c>
      <c r="AN54" s="105">
        <f t="shared" si="33"/>
        <v>0</v>
      </c>
      <c r="AO54" s="105">
        <f t="shared" si="33"/>
        <v>0</v>
      </c>
      <c r="AP54" s="105">
        <f t="shared" si="33"/>
        <v>0</v>
      </c>
      <c r="AQ54" s="105">
        <f t="shared" si="33"/>
        <v>0</v>
      </c>
      <c r="AR54" s="105">
        <f t="shared" si="33"/>
        <v>0</v>
      </c>
      <c r="AS54" s="105">
        <f t="shared" si="33"/>
        <v>0</v>
      </c>
      <c r="AT54" s="105">
        <f t="shared" si="33"/>
        <v>0</v>
      </c>
      <c r="AU54" s="105">
        <f t="shared" si="33"/>
        <v>0</v>
      </c>
      <c r="AV54" s="133"/>
      <c r="AW54" s="108"/>
      <c r="AX54" s="123" t="s">
        <v>54</v>
      </c>
    </row>
    <row r="55" spans="1:50">
      <c r="C55" s="85"/>
      <c r="D55" s="85"/>
      <c r="E55" s="147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79"/>
      <c r="Y55" s="79"/>
      <c r="Z55" s="79"/>
      <c r="AA55" s="79"/>
      <c r="AB55" s="79"/>
      <c r="AC55" s="126" t="s">
        <v>115</v>
      </c>
      <c r="AD55" s="127">
        <f t="shared" ref="AD55:AU55" si="34">SUM(AD49:AD53)/2</f>
        <v>0</v>
      </c>
      <c r="AE55" s="127">
        <f t="shared" si="34"/>
        <v>0</v>
      </c>
      <c r="AF55" s="127">
        <f t="shared" si="34"/>
        <v>0</v>
      </c>
      <c r="AG55" s="127">
        <f t="shared" si="34"/>
        <v>0</v>
      </c>
      <c r="AH55" s="127">
        <f t="shared" si="34"/>
        <v>0</v>
      </c>
      <c r="AI55" s="127">
        <f t="shared" si="34"/>
        <v>0</v>
      </c>
      <c r="AJ55" s="127">
        <f t="shared" si="34"/>
        <v>0</v>
      </c>
      <c r="AK55" s="127">
        <f t="shared" si="34"/>
        <v>0</v>
      </c>
      <c r="AL55" s="127">
        <f t="shared" si="34"/>
        <v>0</v>
      </c>
      <c r="AM55" s="127">
        <f t="shared" si="34"/>
        <v>0</v>
      </c>
      <c r="AN55" s="127">
        <f t="shared" si="34"/>
        <v>0</v>
      </c>
      <c r="AO55" s="127">
        <f t="shared" si="34"/>
        <v>0</v>
      </c>
      <c r="AP55" s="127">
        <f t="shared" si="34"/>
        <v>0</v>
      </c>
      <c r="AQ55" s="127">
        <f t="shared" si="34"/>
        <v>0</v>
      </c>
      <c r="AR55" s="127">
        <f t="shared" si="34"/>
        <v>0</v>
      </c>
      <c r="AS55" s="127">
        <f t="shared" si="34"/>
        <v>0</v>
      </c>
      <c r="AT55" s="127">
        <f t="shared" si="34"/>
        <v>0</v>
      </c>
      <c r="AU55" s="127">
        <f t="shared" si="34"/>
        <v>0</v>
      </c>
      <c r="AV55" s="127"/>
      <c r="AW55" s="108">
        <f>SUM(AC55:AV55)</f>
        <v>0</v>
      </c>
      <c r="AX55" s="1"/>
    </row>
    <row r="56" spans="1:50">
      <c r="A56" s="85"/>
      <c r="B56" s="85"/>
      <c r="C56" s="85"/>
      <c r="D56" s="85"/>
      <c r="E56" s="147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79"/>
      <c r="Z56" s="79"/>
      <c r="AA56" s="79"/>
      <c r="AB56" s="79"/>
      <c r="AC56" s="126" t="s">
        <v>116</v>
      </c>
      <c r="AD56" s="148">
        <v>5</v>
      </c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"/>
    </row>
    <row r="57" spans="1:50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85"/>
      <c r="S57" s="85"/>
      <c r="T57" s="85"/>
      <c r="U57" s="85"/>
      <c r="V57" s="85"/>
      <c r="W57" s="85"/>
      <c r="X57" s="85"/>
      <c r="Y57" s="79"/>
      <c r="Z57" s="79"/>
      <c r="AA57" s="79"/>
      <c r="AB57" s="79"/>
      <c r="AC57" s="126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"/>
    </row>
    <row r="58" spans="1:50">
      <c r="A58" s="79"/>
      <c r="B58" s="79" t="s">
        <v>39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85"/>
      <c r="S58" s="85"/>
      <c r="T58" s="85"/>
      <c r="U58" s="85"/>
      <c r="V58" s="85"/>
      <c r="W58" s="85"/>
      <c r="X58" s="85"/>
      <c r="Y58" s="79" t="s">
        <v>39</v>
      </c>
      <c r="Z58" s="79"/>
      <c r="AA58" s="79"/>
      <c r="AB58" s="79"/>
      <c r="AC58" s="126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"/>
    </row>
    <row r="59" spans="1:50">
      <c r="A59" s="150"/>
      <c r="B59" s="150"/>
      <c r="C59" s="85"/>
      <c r="D59" s="151" t="s">
        <v>145</v>
      </c>
      <c r="E59" s="152" t="s">
        <v>146</v>
      </c>
      <c r="F59" s="85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3"/>
      <c r="R59" s="85"/>
      <c r="S59" s="85"/>
      <c r="T59" s="85"/>
      <c r="U59" s="85"/>
      <c r="V59" s="85"/>
      <c r="W59" s="85"/>
      <c r="X59" s="85"/>
      <c r="Y59" s="79"/>
      <c r="Z59" s="79"/>
      <c r="AA59" s="79"/>
      <c r="AB59" s="79"/>
      <c r="AC59" s="85"/>
      <c r="AD59" s="85"/>
      <c r="AE59" s="85"/>
      <c r="AF59" s="154"/>
      <c r="AG59" s="172">
        <v>2.7777777777777776E-2</v>
      </c>
      <c r="AH59" s="173"/>
      <c r="AI59" s="174"/>
      <c r="AJ59" s="154"/>
      <c r="AK59" s="154"/>
      <c r="AL59" s="85"/>
      <c r="AM59" s="85"/>
      <c r="AN59" s="85"/>
      <c r="AO59" s="85"/>
      <c r="AP59" s="85"/>
      <c r="AQ59" s="172">
        <v>2.7777777777777776E-2</v>
      </c>
      <c r="AR59" s="173"/>
      <c r="AS59" s="174"/>
      <c r="AT59" s="85"/>
      <c r="AU59" s="149"/>
      <c r="AV59" s="149"/>
      <c r="AW59" s="85"/>
      <c r="AX59" s="86"/>
    </row>
    <row r="60" spans="1:50">
      <c r="A60" s="79"/>
      <c r="B60" s="79"/>
      <c r="C60" s="85"/>
      <c r="D60" s="155" t="s">
        <v>145</v>
      </c>
      <c r="E60" s="156" t="s">
        <v>147</v>
      </c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79"/>
      <c r="Z60" s="79"/>
      <c r="AA60" s="79"/>
      <c r="AB60" s="79"/>
      <c r="AC60" s="86" t="s">
        <v>115</v>
      </c>
      <c r="AD60" s="85">
        <v>1</v>
      </c>
      <c r="AE60" s="85"/>
      <c r="AF60" s="154"/>
      <c r="AG60" s="171">
        <f t="shared" ref="AG60:AG64" si="35">AG$59*AD60</f>
        <v>2.7777777777777776E-2</v>
      </c>
      <c r="AH60" s="168"/>
      <c r="AI60" s="168"/>
      <c r="AJ60" s="154"/>
      <c r="AK60" s="154"/>
      <c r="AL60" s="157"/>
      <c r="AM60" s="85"/>
      <c r="AN60" s="85">
        <v>6</v>
      </c>
      <c r="AO60" s="85"/>
      <c r="AP60" s="85"/>
      <c r="AQ60" s="171">
        <f t="shared" ref="AQ60:AQ64" si="36">AQ$59*AN60</f>
        <v>0.16666666666666666</v>
      </c>
      <c r="AR60" s="168"/>
      <c r="AS60" s="168"/>
      <c r="AT60" s="85"/>
      <c r="AU60" s="149"/>
      <c r="AV60" s="149"/>
      <c r="AW60" s="157"/>
      <c r="AX60" s="157"/>
    </row>
    <row r="61" spans="1:50">
      <c r="A61" s="79"/>
      <c r="B61" s="79"/>
      <c r="C61" s="85"/>
      <c r="D61" s="158" t="s">
        <v>148</v>
      </c>
      <c r="E61" s="156" t="s">
        <v>149</v>
      </c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79"/>
      <c r="Z61" s="79"/>
      <c r="AA61" s="79"/>
      <c r="AB61" s="79"/>
      <c r="AC61" s="86"/>
      <c r="AD61" s="85">
        <v>2</v>
      </c>
      <c r="AE61" s="86" t="s">
        <v>39</v>
      </c>
      <c r="AF61" s="154"/>
      <c r="AG61" s="171">
        <f t="shared" si="35"/>
        <v>5.5555555555555552E-2</v>
      </c>
      <c r="AH61" s="168"/>
      <c r="AI61" s="168"/>
      <c r="AJ61" s="154"/>
      <c r="AK61" s="154"/>
      <c r="AL61" s="157"/>
      <c r="AM61" s="85"/>
      <c r="AN61" s="85">
        <v>7</v>
      </c>
      <c r="AO61" s="86"/>
      <c r="AP61" s="86" t="s">
        <v>39</v>
      </c>
      <c r="AQ61" s="171">
        <f t="shared" si="36"/>
        <v>0.19444444444444442</v>
      </c>
      <c r="AR61" s="168"/>
      <c r="AS61" s="168"/>
      <c r="AT61" s="86" t="s">
        <v>39</v>
      </c>
      <c r="AU61" s="149"/>
      <c r="AV61" s="149"/>
      <c r="AW61" s="157"/>
      <c r="AX61" s="157"/>
    </row>
    <row r="62" spans="1:50">
      <c r="A62" s="79"/>
      <c r="B62" s="79"/>
      <c r="C62" s="85"/>
      <c r="D62" s="159" t="s">
        <v>150</v>
      </c>
      <c r="E62" s="156" t="s">
        <v>151</v>
      </c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79"/>
      <c r="Z62" s="79"/>
      <c r="AA62" s="79"/>
      <c r="AB62" s="79"/>
      <c r="AC62" s="86"/>
      <c r="AD62" s="85">
        <v>3</v>
      </c>
      <c r="AE62" s="79" t="s">
        <v>39</v>
      </c>
      <c r="AF62" s="154"/>
      <c r="AG62" s="171">
        <f t="shared" si="35"/>
        <v>8.3333333333333329E-2</v>
      </c>
      <c r="AH62" s="168"/>
      <c r="AI62" s="168"/>
      <c r="AJ62" s="154"/>
      <c r="AK62" s="154"/>
      <c r="AL62" s="157"/>
      <c r="AM62" s="85"/>
      <c r="AN62" s="85">
        <v>8</v>
      </c>
      <c r="AO62" s="79"/>
      <c r="AP62" s="79" t="s">
        <v>39</v>
      </c>
      <c r="AQ62" s="171">
        <f t="shared" si="36"/>
        <v>0.22222222222222221</v>
      </c>
      <c r="AR62" s="168"/>
      <c r="AS62" s="168"/>
      <c r="AT62" s="79" t="s">
        <v>39</v>
      </c>
      <c r="AU62" s="149"/>
      <c r="AV62" s="149"/>
      <c r="AW62" s="157"/>
      <c r="AX62" s="157"/>
    </row>
    <row r="63" spans="1:50">
      <c r="A63" s="79"/>
      <c r="B63" s="79"/>
      <c r="C63" s="85"/>
      <c r="D63" s="160"/>
      <c r="E63" s="156" t="s">
        <v>152</v>
      </c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79"/>
      <c r="Z63" s="79"/>
      <c r="AA63" s="79"/>
      <c r="AB63" s="79"/>
      <c r="AC63" s="86"/>
      <c r="AD63" s="85">
        <v>4</v>
      </c>
      <c r="AE63" s="79"/>
      <c r="AF63" s="154"/>
      <c r="AG63" s="171">
        <f t="shared" si="35"/>
        <v>0.1111111111111111</v>
      </c>
      <c r="AH63" s="168"/>
      <c r="AI63" s="168"/>
      <c r="AJ63" s="154"/>
      <c r="AK63" s="154"/>
      <c r="AL63" s="157"/>
      <c r="AM63" s="85"/>
      <c r="AN63" s="85">
        <v>9</v>
      </c>
      <c r="AO63" s="79"/>
      <c r="AP63" s="79"/>
      <c r="AQ63" s="171">
        <f t="shared" si="36"/>
        <v>0.25</v>
      </c>
      <c r="AR63" s="168"/>
      <c r="AS63" s="168"/>
      <c r="AT63" s="79"/>
      <c r="AU63" s="149"/>
      <c r="AV63" s="149"/>
      <c r="AW63" s="157"/>
      <c r="AX63" s="157"/>
    </row>
    <row r="64" spans="1:50">
      <c r="A64" s="79"/>
      <c r="B64" s="79"/>
      <c r="C64" s="85"/>
      <c r="D64" s="161"/>
      <c r="E64" s="156" t="s">
        <v>153</v>
      </c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85"/>
      <c r="S64" s="85"/>
      <c r="T64" s="85"/>
      <c r="U64" s="85"/>
      <c r="V64" s="85"/>
      <c r="W64" s="85"/>
      <c r="X64" s="85"/>
      <c r="Y64" s="79"/>
      <c r="Z64" s="79"/>
      <c r="AA64" s="79"/>
      <c r="AB64" s="79"/>
      <c r="AC64" s="86"/>
      <c r="AD64" s="85">
        <v>5</v>
      </c>
      <c r="AE64" s="86"/>
      <c r="AF64" s="154"/>
      <c r="AG64" s="171">
        <f t="shared" si="35"/>
        <v>0.1388888888888889</v>
      </c>
      <c r="AH64" s="168"/>
      <c r="AI64" s="168"/>
      <c r="AJ64" s="154"/>
      <c r="AK64" s="154"/>
      <c r="AL64" s="157"/>
      <c r="AM64" s="85"/>
      <c r="AN64" s="85">
        <v>10</v>
      </c>
      <c r="AO64" s="86"/>
      <c r="AP64" s="86"/>
      <c r="AQ64" s="171">
        <f t="shared" si="36"/>
        <v>0.27777777777777779</v>
      </c>
      <c r="AR64" s="168"/>
      <c r="AS64" s="168"/>
      <c r="AT64" s="86"/>
      <c r="AU64" s="149"/>
      <c r="AV64" s="149"/>
      <c r="AW64" s="157"/>
      <c r="AX64" s="157"/>
    </row>
    <row r="65" spans="1:50">
      <c r="A65" s="79"/>
      <c r="B65" s="79"/>
      <c r="C65" s="85"/>
      <c r="D65" s="162"/>
      <c r="E65" s="156" t="s">
        <v>154</v>
      </c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79"/>
      <c r="Y65" s="79"/>
      <c r="Z65" s="79"/>
      <c r="AA65" s="79"/>
      <c r="AB65" s="79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49"/>
      <c r="AV65" s="149"/>
      <c r="AW65" s="154"/>
      <c r="AX65" s="86"/>
    </row>
    <row r="66" spans="1:50">
      <c r="A66" s="79"/>
      <c r="B66" s="79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79"/>
      <c r="Y66" s="79"/>
      <c r="Z66" s="79"/>
      <c r="AA66" s="79"/>
      <c r="AB66" s="79"/>
      <c r="AC66" s="86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149"/>
      <c r="AV66" s="149"/>
      <c r="AW66" s="86"/>
      <c r="AX66" s="86"/>
    </row>
    <row r="67" spans="1:50">
      <c r="A67" s="79"/>
      <c r="B67" s="79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86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6"/>
      <c r="AX67" s="86"/>
    </row>
    <row r="68" spans="1:50">
      <c r="A68" s="79"/>
      <c r="B68" s="79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79"/>
    </row>
    <row r="69" spans="1:50">
      <c r="A69" s="79"/>
      <c r="B69" s="79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79"/>
    </row>
    <row r="70" spans="1:50">
      <c r="A70" s="79"/>
      <c r="B70" s="79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79"/>
    </row>
    <row r="71" spans="1:50">
      <c r="A71" s="79"/>
      <c r="B71" s="79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79"/>
    </row>
    <row r="72" spans="1:50">
      <c r="A72" s="79"/>
      <c r="B72" s="79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79"/>
    </row>
    <row r="73" spans="1:50">
      <c r="A73" s="79"/>
      <c r="B73" s="79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79"/>
    </row>
    <row r="74" spans="1:50">
      <c r="A74" s="79"/>
      <c r="B74" s="79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79"/>
    </row>
    <row r="75" spans="1:50">
      <c r="A75" s="79"/>
      <c r="B75" s="79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79"/>
    </row>
    <row r="76" spans="1:50">
      <c r="A76" s="79"/>
      <c r="B76" s="79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79"/>
    </row>
    <row r="77" spans="1:50">
      <c r="A77" s="79"/>
      <c r="B77" s="79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79"/>
    </row>
    <row r="78" spans="1:50">
      <c r="A78" s="79"/>
      <c r="B78" s="163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79"/>
    </row>
    <row r="79" spans="1:50">
      <c r="A79" s="79"/>
      <c r="B79" s="1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79"/>
    </row>
    <row r="80" spans="1:50">
      <c r="A80" s="79"/>
      <c r="B80" s="1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79"/>
    </row>
    <row r="81" spans="1:50">
      <c r="A81" s="79"/>
      <c r="B81" s="1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79"/>
    </row>
    <row r="82" spans="1:50">
      <c r="A82" s="79"/>
      <c r="B82" s="1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79"/>
    </row>
    <row r="83" spans="1:50">
      <c r="A83" s="79"/>
      <c r="B83" s="1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79"/>
    </row>
    <row r="84" spans="1:50">
      <c r="A84" s="79"/>
      <c r="B84" s="1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79"/>
    </row>
    <row r="85" spans="1:50">
      <c r="A85" s="79"/>
      <c r="B85" s="1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79"/>
    </row>
    <row r="86" spans="1:50">
      <c r="A86" s="79"/>
      <c r="B86" s="79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79"/>
    </row>
    <row r="87" spans="1:50">
      <c r="A87" s="79"/>
      <c r="B87" s="79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79"/>
    </row>
    <row r="88" spans="1:50">
      <c r="A88" s="79"/>
      <c r="B88" s="79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79"/>
    </row>
    <row r="89" spans="1:50">
      <c r="A89" s="79"/>
      <c r="B89" s="79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79"/>
    </row>
    <row r="90" spans="1:50">
      <c r="A90" s="79"/>
      <c r="B90" s="79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79"/>
    </row>
    <row r="91" spans="1:50">
      <c r="A91" s="79"/>
      <c r="B91" s="79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79"/>
    </row>
    <row r="92" spans="1:50">
      <c r="A92" s="79"/>
      <c r="B92" s="79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79"/>
    </row>
    <row r="93" spans="1:50">
      <c r="A93" s="79"/>
      <c r="B93" s="79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79"/>
    </row>
    <row r="94" spans="1:50">
      <c r="A94" s="79"/>
      <c r="B94" s="79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79"/>
    </row>
    <row r="95" spans="1:50">
      <c r="A95" s="79"/>
      <c r="B95" s="79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79"/>
    </row>
    <row r="96" spans="1:50">
      <c r="A96" s="79"/>
      <c r="B96" s="79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79"/>
    </row>
    <row r="97" spans="1:50">
      <c r="A97" s="79"/>
      <c r="B97" s="79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79"/>
    </row>
    <row r="98" spans="1:50">
      <c r="A98" s="79"/>
      <c r="B98" s="79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79"/>
    </row>
    <row r="99" spans="1:50">
      <c r="A99" s="79"/>
      <c r="B99" s="79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79"/>
    </row>
    <row r="100" spans="1:50">
      <c r="A100" s="79"/>
      <c r="B100" s="79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79"/>
    </row>
    <row r="101" spans="1:50">
      <c r="A101" s="79"/>
      <c r="B101" s="79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79"/>
    </row>
    <row r="102" spans="1:50">
      <c r="A102" s="79"/>
      <c r="B102" s="79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79"/>
    </row>
    <row r="103" spans="1:50">
      <c r="A103" s="79"/>
      <c r="B103" s="79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79"/>
    </row>
    <row r="104" spans="1:50">
      <c r="A104" s="79"/>
      <c r="B104" s="79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79"/>
    </row>
    <row r="105" spans="1:50">
      <c r="A105" s="79"/>
      <c r="B105" s="79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79"/>
    </row>
    <row r="106" spans="1:50">
      <c r="A106" s="79"/>
      <c r="B106" s="79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79"/>
    </row>
    <row r="107" spans="1:50">
      <c r="A107" s="79"/>
      <c r="B107" s="79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79"/>
    </row>
    <row r="108" spans="1:50">
      <c r="A108" s="79"/>
      <c r="B108" s="79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79"/>
    </row>
    <row r="109" spans="1:50">
      <c r="A109" s="79"/>
      <c r="B109" s="79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79"/>
    </row>
    <row r="110" spans="1:50">
      <c r="A110" s="79"/>
      <c r="B110" s="79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79"/>
    </row>
    <row r="111" spans="1:50">
      <c r="A111" s="79"/>
      <c r="B111" s="79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79"/>
    </row>
    <row r="112" spans="1:50">
      <c r="A112" s="79"/>
      <c r="B112" s="79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79"/>
    </row>
    <row r="113" spans="1:50">
      <c r="A113" s="79"/>
      <c r="B113" s="79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79"/>
    </row>
    <row r="114" spans="1:50">
      <c r="A114" s="79"/>
      <c r="B114" s="79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79"/>
    </row>
    <row r="115" spans="1:50">
      <c r="A115" s="79"/>
      <c r="B115" s="79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79"/>
    </row>
    <row r="116" spans="1:50">
      <c r="A116" s="79"/>
      <c r="B116" s="79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79"/>
    </row>
    <row r="117" spans="1:50">
      <c r="A117" s="79"/>
      <c r="B117" s="79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79"/>
    </row>
    <row r="118" spans="1:50">
      <c r="A118" s="79"/>
      <c r="B118" s="79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79"/>
    </row>
    <row r="119" spans="1:50">
      <c r="A119" s="79"/>
      <c r="B119" s="79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79"/>
    </row>
    <row r="120" spans="1:50">
      <c r="A120" s="79"/>
      <c r="B120" s="79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79"/>
    </row>
    <row r="121" spans="1:50">
      <c r="A121" s="79"/>
      <c r="B121" s="79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79"/>
    </row>
    <row r="122" spans="1:50">
      <c r="A122" s="79"/>
      <c r="B122" s="79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79"/>
    </row>
    <row r="123" spans="1:50">
      <c r="A123" s="79"/>
      <c r="B123" s="79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79"/>
    </row>
    <row r="124" spans="1:50">
      <c r="A124" s="79"/>
      <c r="B124" s="79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79"/>
    </row>
    <row r="125" spans="1:50">
      <c r="A125" s="79"/>
      <c r="B125" s="79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79"/>
    </row>
    <row r="126" spans="1:50">
      <c r="A126" s="79"/>
      <c r="B126" s="79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79"/>
    </row>
    <row r="127" spans="1:50">
      <c r="A127" s="79"/>
      <c r="B127" s="7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79"/>
    </row>
    <row r="128" spans="1:50">
      <c r="A128" s="79"/>
      <c r="B128" s="7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79"/>
    </row>
    <row r="129" spans="1:50">
      <c r="A129" s="79"/>
      <c r="B129" s="79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79"/>
    </row>
    <row r="130" spans="1:50">
      <c r="A130" s="79"/>
      <c r="B130" s="7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79"/>
    </row>
    <row r="131" spans="1:50">
      <c r="A131" s="79"/>
      <c r="B131" s="79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79"/>
    </row>
    <row r="132" spans="1:50">
      <c r="A132" s="79"/>
      <c r="B132" s="7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79"/>
    </row>
    <row r="133" spans="1:50">
      <c r="A133" s="79"/>
      <c r="B133" s="7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79"/>
    </row>
    <row r="134" spans="1:50">
      <c r="A134" s="79"/>
      <c r="B134" s="7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79"/>
    </row>
    <row r="135" spans="1:50">
      <c r="A135" s="79"/>
      <c r="B135" s="79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79"/>
    </row>
    <row r="136" spans="1:50">
      <c r="A136" s="79"/>
      <c r="B136" s="79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79"/>
    </row>
    <row r="137" spans="1:50">
      <c r="A137" s="79"/>
      <c r="B137" s="79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79"/>
    </row>
    <row r="138" spans="1:50">
      <c r="A138" s="79"/>
      <c r="B138" s="79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79"/>
    </row>
    <row r="139" spans="1:50">
      <c r="A139" s="79"/>
      <c r="B139" s="79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79"/>
    </row>
    <row r="140" spans="1:50">
      <c r="A140" s="79"/>
      <c r="B140" s="79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79"/>
    </row>
    <row r="141" spans="1:50">
      <c r="A141" s="79"/>
      <c r="B141" s="79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79"/>
    </row>
    <row r="142" spans="1:50">
      <c r="A142" s="79"/>
      <c r="B142" s="79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79"/>
    </row>
    <row r="143" spans="1:50">
      <c r="A143" s="79"/>
      <c r="B143" s="79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79"/>
    </row>
    <row r="144" spans="1:50">
      <c r="A144" s="79"/>
      <c r="B144" s="79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79"/>
    </row>
    <row r="145" spans="1:50">
      <c r="A145" s="79"/>
      <c r="B145" s="79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79"/>
    </row>
    <row r="146" spans="1:50">
      <c r="A146" s="79"/>
      <c r="B146" s="79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79"/>
    </row>
    <row r="147" spans="1:50">
      <c r="A147" s="79"/>
      <c r="B147" s="79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79"/>
    </row>
    <row r="148" spans="1:50">
      <c r="A148" s="79"/>
      <c r="B148" s="79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79"/>
    </row>
    <row r="149" spans="1:50">
      <c r="A149" s="79"/>
      <c r="B149" s="79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79"/>
    </row>
    <row r="150" spans="1:50">
      <c r="A150" s="79"/>
      <c r="B150" s="79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79"/>
    </row>
    <row r="151" spans="1:50">
      <c r="A151" s="79"/>
      <c r="B151" s="79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79"/>
    </row>
    <row r="152" spans="1:50">
      <c r="A152" s="79"/>
      <c r="B152" s="79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79"/>
    </row>
    <row r="153" spans="1:50">
      <c r="A153" s="79"/>
      <c r="B153" s="79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79"/>
    </row>
    <row r="154" spans="1:50">
      <c r="A154" s="79"/>
      <c r="B154" s="79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79"/>
    </row>
    <row r="155" spans="1:50">
      <c r="A155" s="79"/>
      <c r="B155" s="79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79"/>
    </row>
    <row r="156" spans="1:50">
      <c r="A156" s="79"/>
      <c r="B156" s="79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79"/>
    </row>
    <row r="157" spans="1:50">
      <c r="A157" s="79"/>
      <c r="B157" s="79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79"/>
    </row>
    <row r="158" spans="1:50">
      <c r="A158" s="79"/>
      <c r="B158" s="79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79"/>
    </row>
    <row r="159" spans="1:50">
      <c r="A159" s="79"/>
      <c r="B159" s="79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79"/>
    </row>
    <row r="160" spans="1:50">
      <c r="A160" s="79"/>
      <c r="B160" s="79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79"/>
    </row>
    <row r="161" spans="1:50">
      <c r="A161" s="79"/>
      <c r="B161" s="79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79"/>
    </row>
    <row r="162" spans="1:50">
      <c r="A162" s="79"/>
      <c r="B162" s="79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79"/>
    </row>
    <row r="163" spans="1:50">
      <c r="A163" s="79"/>
      <c r="B163" s="79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79"/>
    </row>
    <row r="164" spans="1:50">
      <c r="A164" s="79"/>
      <c r="B164" s="79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79"/>
    </row>
    <row r="165" spans="1:50">
      <c r="A165" s="79"/>
      <c r="B165" s="79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79"/>
    </row>
    <row r="166" spans="1:50">
      <c r="A166" s="79"/>
      <c r="B166" s="79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79"/>
    </row>
    <row r="167" spans="1:50">
      <c r="A167" s="79"/>
      <c r="B167" s="79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79"/>
    </row>
    <row r="168" spans="1:50">
      <c r="A168" s="79"/>
      <c r="B168" s="79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79"/>
    </row>
    <row r="169" spans="1:50">
      <c r="A169" s="79"/>
      <c r="B169" s="79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79"/>
    </row>
    <row r="170" spans="1:50">
      <c r="A170" s="79"/>
      <c r="B170" s="79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79"/>
    </row>
    <row r="171" spans="1:50">
      <c r="A171" s="79"/>
      <c r="B171" s="79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79"/>
    </row>
    <row r="172" spans="1:50">
      <c r="A172" s="79"/>
      <c r="B172" s="79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79"/>
    </row>
    <row r="173" spans="1:50">
      <c r="A173" s="79"/>
      <c r="B173" s="79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79"/>
    </row>
    <row r="174" spans="1:50">
      <c r="A174" s="79"/>
      <c r="B174" s="79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79"/>
    </row>
    <row r="175" spans="1:50">
      <c r="A175" s="79"/>
      <c r="B175" s="79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79"/>
    </row>
    <row r="176" spans="1:50">
      <c r="A176" s="79"/>
      <c r="B176" s="79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79"/>
    </row>
    <row r="177" spans="1:50">
      <c r="A177" s="79"/>
      <c r="B177" s="79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79"/>
    </row>
    <row r="178" spans="1:50">
      <c r="A178" s="79"/>
      <c r="B178" s="79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79"/>
    </row>
    <row r="179" spans="1:50">
      <c r="A179" s="79"/>
      <c r="B179" s="79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79"/>
    </row>
    <row r="180" spans="1:50">
      <c r="A180" s="79"/>
      <c r="B180" s="79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79"/>
    </row>
    <row r="181" spans="1:50">
      <c r="A181" s="79"/>
      <c r="B181" s="79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79"/>
    </row>
    <row r="182" spans="1:50">
      <c r="A182" s="79"/>
      <c r="B182" s="79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79"/>
    </row>
    <row r="183" spans="1:50">
      <c r="A183" s="79"/>
      <c r="B183" s="79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79"/>
    </row>
    <row r="184" spans="1:50">
      <c r="A184" s="79"/>
      <c r="B184" s="79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79"/>
    </row>
    <row r="185" spans="1:50">
      <c r="A185" s="79"/>
      <c r="B185" s="79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79"/>
    </row>
    <row r="186" spans="1:50">
      <c r="A186" s="79"/>
      <c r="B186" s="79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79"/>
    </row>
    <row r="187" spans="1:50">
      <c r="A187" s="79"/>
      <c r="B187" s="79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79"/>
    </row>
    <row r="188" spans="1:50">
      <c r="A188" s="79"/>
      <c r="B188" s="79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79"/>
    </row>
    <row r="189" spans="1:50">
      <c r="A189" s="79"/>
      <c r="B189" s="79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79"/>
    </row>
    <row r="190" spans="1:50">
      <c r="A190" s="79"/>
      <c r="B190" s="79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79"/>
    </row>
    <row r="191" spans="1:50">
      <c r="A191" s="79"/>
      <c r="B191" s="79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79"/>
    </row>
    <row r="192" spans="1:50">
      <c r="A192" s="79"/>
      <c r="B192" s="79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79"/>
    </row>
    <row r="193" spans="1:50">
      <c r="A193" s="79"/>
      <c r="B193" s="79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79"/>
    </row>
    <row r="194" spans="1:50">
      <c r="A194" s="79"/>
      <c r="B194" s="79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79"/>
    </row>
    <row r="195" spans="1:50">
      <c r="A195" s="79"/>
      <c r="B195" s="79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79"/>
    </row>
    <row r="196" spans="1:50">
      <c r="A196" s="79"/>
      <c r="B196" s="79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79"/>
    </row>
    <row r="197" spans="1:50">
      <c r="A197" s="79"/>
      <c r="B197" s="79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79"/>
    </row>
    <row r="198" spans="1:50">
      <c r="A198" s="79"/>
      <c r="B198" s="79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79"/>
    </row>
    <row r="199" spans="1:50">
      <c r="A199" s="79"/>
      <c r="B199" s="79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79"/>
    </row>
    <row r="200" spans="1:50">
      <c r="A200" s="79"/>
      <c r="B200" s="79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79"/>
    </row>
    <row r="201" spans="1:50">
      <c r="A201" s="79"/>
      <c r="B201" s="79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79"/>
    </row>
    <row r="202" spans="1:50">
      <c r="A202" s="79"/>
      <c r="B202" s="79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79"/>
    </row>
    <row r="203" spans="1:50">
      <c r="A203" s="79"/>
      <c r="B203" s="79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79"/>
    </row>
    <row r="204" spans="1:50">
      <c r="A204" s="79"/>
      <c r="B204" s="79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79"/>
    </row>
    <row r="205" spans="1:50">
      <c r="A205" s="79"/>
      <c r="B205" s="79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79"/>
    </row>
    <row r="206" spans="1:50">
      <c r="A206" s="79"/>
      <c r="B206" s="79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79"/>
    </row>
    <row r="207" spans="1:50">
      <c r="A207" s="79"/>
      <c r="B207" s="79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79"/>
    </row>
    <row r="208" spans="1:50">
      <c r="A208" s="79"/>
      <c r="B208" s="79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79"/>
    </row>
    <row r="209" spans="1:50">
      <c r="A209" s="79"/>
      <c r="B209" s="79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79"/>
    </row>
    <row r="210" spans="1:50">
      <c r="A210" s="79"/>
      <c r="B210" s="79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79"/>
    </row>
    <row r="211" spans="1:50">
      <c r="A211" s="79"/>
      <c r="B211" s="79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79"/>
    </row>
    <row r="212" spans="1:50">
      <c r="A212" s="79"/>
      <c r="B212" s="79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79"/>
    </row>
    <row r="213" spans="1:50">
      <c r="A213" s="79"/>
      <c r="B213" s="79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79"/>
    </row>
    <row r="214" spans="1:50">
      <c r="A214" s="79"/>
      <c r="B214" s="79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79"/>
    </row>
    <row r="215" spans="1:50">
      <c r="A215" s="79"/>
      <c r="B215" s="79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79"/>
    </row>
    <row r="216" spans="1:50">
      <c r="A216" s="79"/>
      <c r="B216" s="79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79"/>
    </row>
    <row r="217" spans="1:50">
      <c r="A217" s="79"/>
      <c r="B217" s="79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79"/>
    </row>
    <row r="218" spans="1:50">
      <c r="A218" s="79"/>
      <c r="B218" s="79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79"/>
    </row>
    <row r="219" spans="1:50">
      <c r="A219" s="79"/>
      <c r="B219" s="79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79"/>
    </row>
    <row r="220" spans="1:50">
      <c r="A220" s="79"/>
      <c r="B220" s="79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79"/>
    </row>
    <row r="221" spans="1:50">
      <c r="A221" s="79"/>
      <c r="B221" s="79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79"/>
    </row>
    <row r="222" spans="1:50">
      <c r="A222" s="79"/>
      <c r="B222" s="79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79"/>
    </row>
    <row r="223" spans="1:50">
      <c r="A223" s="79"/>
      <c r="B223" s="79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79"/>
    </row>
    <row r="224" spans="1:50">
      <c r="A224" s="79"/>
      <c r="B224" s="79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79"/>
    </row>
    <row r="225" spans="1:50">
      <c r="A225" s="79"/>
      <c r="B225" s="79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79"/>
    </row>
    <row r="226" spans="1:50">
      <c r="A226" s="79"/>
      <c r="B226" s="79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79"/>
    </row>
    <row r="227" spans="1:50">
      <c r="A227" s="79"/>
      <c r="B227" s="79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79"/>
    </row>
    <row r="228" spans="1:50">
      <c r="A228" s="79"/>
      <c r="B228" s="79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79"/>
    </row>
    <row r="229" spans="1:50">
      <c r="A229" s="79"/>
      <c r="B229" s="79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79"/>
    </row>
    <row r="230" spans="1:50">
      <c r="A230" s="79"/>
      <c r="B230" s="79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79"/>
    </row>
    <row r="231" spans="1:50">
      <c r="A231" s="79"/>
      <c r="B231" s="79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79"/>
    </row>
    <row r="232" spans="1:50">
      <c r="A232" s="79"/>
      <c r="B232" s="79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79"/>
    </row>
    <row r="233" spans="1:50">
      <c r="A233" s="79"/>
      <c r="B233" s="79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79"/>
    </row>
    <row r="234" spans="1:50">
      <c r="A234" s="79"/>
      <c r="B234" s="79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79"/>
    </row>
    <row r="235" spans="1:50">
      <c r="A235" s="79"/>
      <c r="B235" s="79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79"/>
    </row>
    <row r="236" spans="1:50">
      <c r="A236" s="79"/>
      <c r="B236" s="79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79"/>
    </row>
    <row r="237" spans="1:50">
      <c r="A237" s="79"/>
      <c r="B237" s="79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79"/>
    </row>
    <row r="238" spans="1:50">
      <c r="A238" s="79"/>
      <c r="B238" s="79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79"/>
    </row>
    <row r="239" spans="1:50">
      <c r="A239" s="79"/>
      <c r="B239" s="79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79"/>
    </row>
    <row r="240" spans="1:50">
      <c r="A240" s="79"/>
      <c r="B240" s="79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79"/>
    </row>
    <row r="241" spans="1:50">
      <c r="A241" s="79"/>
      <c r="B241" s="79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79"/>
    </row>
    <row r="242" spans="1:50">
      <c r="A242" s="79"/>
      <c r="B242" s="79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79"/>
    </row>
    <row r="243" spans="1:50">
      <c r="A243" s="79"/>
      <c r="B243" s="79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79"/>
    </row>
    <row r="244" spans="1:50">
      <c r="A244" s="79"/>
      <c r="B244" s="79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79"/>
    </row>
    <row r="245" spans="1:50">
      <c r="A245" s="79"/>
      <c r="B245" s="79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79"/>
    </row>
    <row r="246" spans="1:50">
      <c r="A246" s="79"/>
      <c r="B246" s="79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79"/>
    </row>
    <row r="247" spans="1:50">
      <c r="A247" s="79"/>
      <c r="B247" s="79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79"/>
    </row>
    <row r="248" spans="1:50">
      <c r="A248" s="79"/>
      <c r="B248" s="79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79"/>
    </row>
    <row r="249" spans="1:50">
      <c r="A249" s="79"/>
      <c r="B249" s="79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79"/>
    </row>
    <row r="250" spans="1:50">
      <c r="A250" s="79"/>
      <c r="B250" s="79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79"/>
    </row>
    <row r="251" spans="1:50">
      <c r="A251" s="79"/>
      <c r="B251" s="79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79"/>
    </row>
    <row r="252" spans="1:50">
      <c r="A252" s="79"/>
      <c r="B252" s="79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79"/>
    </row>
    <row r="253" spans="1:50">
      <c r="A253" s="79"/>
      <c r="B253" s="79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79"/>
    </row>
    <row r="254" spans="1:50">
      <c r="A254" s="79"/>
      <c r="B254" s="79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79"/>
    </row>
    <row r="255" spans="1:50">
      <c r="A255" s="79"/>
      <c r="B255" s="79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79"/>
    </row>
    <row r="256" spans="1:50">
      <c r="A256" s="79"/>
      <c r="B256" s="79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79"/>
    </row>
    <row r="257" spans="1:50">
      <c r="A257" s="79"/>
      <c r="B257" s="79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79"/>
    </row>
    <row r="258" spans="1:50">
      <c r="A258" s="79"/>
      <c r="B258" s="79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79"/>
    </row>
    <row r="259" spans="1:50">
      <c r="A259" s="79"/>
      <c r="B259" s="79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79"/>
    </row>
    <row r="260" spans="1:50">
      <c r="A260" s="79"/>
      <c r="B260" s="79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79"/>
    </row>
    <row r="261" spans="1:50">
      <c r="A261" s="79"/>
      <c r="B261" s="79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79"/>
    </row>
    <row r="262" spans="1:50">
      <c r="A262" s="79"/>
      <c r="B262" s="79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79"/>
    </row>
    <row r="263" spans="1:50">
      <c r="A263" s="79"/>
      <c r="B263" s="79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79"/>
    </row>
    <row r="264" spans="1:50">
      <c r="A264" s="79"/>
      <c r="B264" s="79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79"/>
    </row>
    <row r="265" spans="1:50">
      <c r="A265" s="79"/>
      <c r="B265" s="79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79"/>
    </row>
    <row r="266" spans="1:50">
      <c r="A266" s="79"/>
      <c r="B266" s="79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79"/>
    </row>
    <row r="267" spans="1:50">
      <c r="A267" s="79"/>
      <c r="B267" s="79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79"/>
    </row>
    <row r="268" spans="1:50">
      <c r="A268" s="79"/>
      <c r="B268" s="79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79"/>
    </row>
    <row r="269" spans="1:50">
      <c r="A269" s="79"/>
      <c r="B269" s="79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79"/>
    </row>
    <row r="270" spans="1:50">
      <c r="A270" s="79"/>
      <c r="B270" s="79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79"/>
    </row>
    <row r="271" spans="1:50">
      <c r="A271" s="79"/>
      <c r="B271" s="79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79"/>
    </row>
    <row r="272" spans="1:50">
      <c r="A272" s="79"/>
      <c r="B272" s="79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79"/>
    </row>
    <row r="273" spans="1:50">
      <c r="A273" s="79"/>
      <c r="B273" s="79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79"/>
    </row>
    <row r="274" spans="1:50">
      <c r="A274" s="79"/>
      <c r="B274" s="79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79"/>
    </row>
    <row r="275" spans="1:50">
      <c r="A275" s="79"/>
      <c r="B275" s="79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79"/>
    </row>
    <row r="276" spans="1:50">
      <c r="A276" s="79"/>
      <c r="B276" s="79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79"/>
    </row>
    <row r="277" spans="1:50">
      <c r="A277" s="79"/>
      <c r="B277" s="79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79"/>
    </row>
    <row r="278" spans="1:50">
      <c r="A278" s="79"/>
      <c r="B278" s="79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79"/>
    </row>
    <row r="279" spans="1:50">
      <c r="A279" s="79"/>
      <c r="B279" s="79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79"/>
    </row>
    <row r="280" spans="1:50">
      <c r="A280" s="79"/>
      <c r="B280" s="79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79"/>
    </row>
    <row r="281" spans="1:50">
      <c r="A281" s="79"/>
      <c r="B281" s="79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79"/>
    </row>
    <row r="282" spans="1:50">
      <c r="A282" s="79"/>
      <c r="B282" s="79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79"/>
    </row>
    <row r="283" spans="1:50">
      <c r="A283" s="79"/>
      <c r="B283" s="79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79"/>
    </row>
    <row r="284" spans="1:50">
      <c r="A284" s="79"/>
      <c r="B284" s="79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79"/>
    </row>
    <row r="285" spans="1:50">
      <c r="A285" s="79"/>
      <c r="B285" s="79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79"/>
    </row>
    <row r="286" spans="1:50">
      <c r="A286" s="79"/>
      <c r="B286" s="79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79"/>
    </row>
    <row r="287" spans="1:50">
      <c r="A287" s="79"/>
      <c r="B287" s="79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79"/>
    </row>
    <row r="288" spans="1:50">
      <c r="A288" s="79"/>
      <c r="B288" s="79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79"/>
    </row>
    <row r="289" spans="1:50">
      <c r="A289" s="79"/>
      <c r="B289" s="79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79"/>
    </row>
    <row r="290" spans="1:50">
      <c r="A290" s="79"/>
      <c r="B290" s="79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79"/>
    </row>
    <row r="291" spans="1:50">
      <c r="A291" s="79"/>
      <c r="B291" s="79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79"/>
    </row>
    <row r="292" spans="1:50">
      <c r="A292" s="79"/>
      <c r="B292" s="79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79"/>
    </row>
    <row r="293" spans="1:50">
      <c r="A293" s="79"/>
      <c r="B293" s="79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79"/>
    </row>
    <row r="294" spans="1:50">
      <c r="A294" s="79"/>
      <c r="B294" s="79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79"/>
    </row>
    <row r="295" spans="1:50">
      <c r="A295" s="79"/>
      <c r="B295" s="79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79"/>
    </row>
    <row r="296" spans="1:50">
      <c r="A296" s="79"/>
      <c r="B296" s="79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79"/>
    </row>
    <row r="297" spans="1:50">
      <c r="A297" s="79"/>
      <c r="B297" s="79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79"/>
    </row>
    <row r="298" spans="1:50">
      <c r="A298" s="79"/>
      <c r="B298" s="79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79"/>
    </row>
    <row r="299" spans="1:50">
      <c r="A299" s="79"/>
      <c r="B299" s="79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79"/>
    </row>
    <row r="300" spans="1:50">
      <c r="A300" s="79"/>
      <c r="B300" s="79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79"/>
    </row>
    <row r="301" spans="1:50">
      <c r="A301" s="79"/>
      <c r="B301" s="79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79"/>
    </row>
    <row r="302" spans="1:50">
      <c r="A302" s="79"/>
      <c r="B302" s="79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79"/>
    </row>
    <row r="303" spans="1:50">
      <c r="A303" s="79"/>
      <c r="B303" s="79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79"/>
    </row>
    <row r="304" spans="1:50">
      <c r="A304" s="79"/>
      <c r="B304" s="79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79"/>
    </row>
    <row r="305" spans="1:50">
      <c r="A305" s="79"/>
      <c r="B305" s="79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79"/>
    </row>
    <row r="306" spans="1:50">
      <c r="A306" s="79"/>
      <c r="B306" s="79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79"/>
    </row>
    <row r="307" spans="1:50">
      <c r="A307" s="79"/>
      <c r="B307" s="79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79"/>
    </row>
    <row r="308" spans="1:50">
      <c r="A308" s="79"/>
      <c r="B308" s="79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79"/>
    </row>
    <row r="309" spans="1:50">
      <c r="A309" s="79"/>
      <c r="B309" s="79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79"/>
    </row>
    <row r="310" spans="1:50">
      <c r="A310" s="79"/>
      <c r="B310" s="79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79"/>
    </row>
    <row r="311" spans="1:50">
      <c r="A311" s="79"/>
      <c r="B311" s="79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79"/>
    </row>
    <row r="312" spans="1:50">
      <c r="A312" s="79"/>
      <c r="B312" s="79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79"/>
    </row>
    <row r="313" spans="1:50">
      <c r="A313" s="79"/>
      <c r="B313" s="79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79"/>
    </row>
    <row r="314" spans="1:50">
      <c r="A314" s="79"/>
      <c r="B314" s="79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79"/>
    </row>
    <row r="315" spans="1:50">
      <c r="A315" s="79"/>
      <c r="B315" s="79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79"/>
    </row>
    <row r="316" spans="1:50">
      <c r="A316" s="79"/>
      <c r="B316" s="79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79"/>
    </row>
    <row r="317" spans="1:50">
      <c r="A317" s="79"/>
      <c r="B317" s="79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79"/>
    </row>
    <row r="318" spans="1:50">
      <c r="A318" s="79"/>
      <c r="B318" s="79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79"/>
    </row>
    <row r="319" spans="1:50">
      <c r="A319" s="79"/>
      <c r="B319" s="79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79"/>
    </row>
    <row r="320" spans="1:50">
      <c r="A320" s="79"/>
      <c r="B320" s="79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79"/>
    </row>
    <row r="321" spans="1:50">
      <c r="A321" s="79"/>
      <c r="B321" s="79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79"/>
    </row>
    <row r="322" spans="1:50">
      <c r="A322" s="79"/>
      <c r="B322" s="79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79"/>
    </row>
    <row r="323" spans="1:50">
      <c r="A323" s="79"/>
      <c r="B323" s="79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79"/>
    </row>
    <row r="324" spans="1:50">
      <c r="A324" s="79"/>
      <c r="B324" s="79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79"/>
    </row>
    <row r="325" spans="1:50">
      <c r="A325" s="79"/>
      <c r="B325" s="79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79"/>
    </row>
    <row r="326" spans="1:50">
      <c r="A326" s="79"/>
      <c r="B326" s="79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79"/>
    </row>
    <row r="327" spans="1:50">
      <c r="A327" s="79"/>
      <c r="B327" s="79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79"/>
    </row>
    <row r="328" spans="1:50">
      <c r="A328" s="79"/>
      <c r="B328" s="79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79"/>
    </row>
    <row r="329" spans="1:50">
      <c r="A329" s="79"/>
      <c r="B329" s="79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79"/>
    </row>
    <row r="330" spans="1:50">
      <c r="A330" s="79"/>
      <c r="B330" s="79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79"/>
    </row>
    <row r="331" spans="1:50">
      <c r="A331" s="79"/>
      <c r="B331" s="79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79"/>
    </row>
    <row r="332" spans="1:50">
      <c r="A332" s="79"/>
      <c r="B332" s="79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79"/>
    </row>
    <row r="333" spans="1:50">
      <c r="A333" s="79"/>
      <c r="B333" s="79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79"/>
    </row>
    <row r="334" spans="1:50">
      <c r="A334" s="79"/>
      <c r="B334" s="79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79"/>
    </row>
    <row r="335" spans="1:50">
      <c r="A335" s="79"/>
      <c r="B335" s="79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79"/>
    </row>
    <row r="336" spans="1:50">
      <c r="A336" s="79"/>
      <c r="B336" s="79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79"/>
    </row>
    <row r="337" spans="1:50">
      <c r="A337" s="79"/>
      <c r="B337" s="79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79"/>
    </row>
    <row r="338" spans="1:50">
      <c r="A338" s="79"/>
      <c r="B338" s="79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79"/>
    </row>
    <row r="339" spans="1:50">
      <c r="A339" s="79"/>
      <c r="B339" s="79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79"/>
    </row>
    <row r="340" spans="1:50">
      <c r="A340" s="79"/>
      <c r="B340" s="79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79"/>
    </row>
    <row r="341" spans="1:50">
      <c r="A341" s="79"/>
      <c r="B341" s="79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79"/>
    </row>
    <row r="342" spans="1:50">
      <c r="A342" s="79"/>
      <c r="B342" s="79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79"/>
    </row>
    <row r="343" spans="1:50">
      <c r="A343" s="79"/>
      <c r="B343" s="79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79"/>
    </row>
    <row r="344" spans="1:50">
      <c r="A344" s="79"/>
      <c r="B344" s="79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79"/>
    </row>
    <row r="345" spans="1:50">
      <c r="A345" s="79"/>
      <c r="B345" s="79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79"/>
    </row>
    <row r="346" spans="1:50">
      <c r="A346" s="79"/>
      <c r="B346" s="79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79"/>
    </row>
    <row r="347" spans="1:50">
      <c r="A347" s="79"/>
      <c r="B347" s="79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79"/>
    </row>
    <row r="348" spans="1:50">
      <c r="A348" s="79"/>
      <c r="B348" s="79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79"/>
    </row>
    <row r="349" spans="1:50">
      <c r="A349" s="79"/>
      <c r="B349" s="79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79"/>
    </row>
    <row r="350" spans="1:50">
      <c r="A350" s="79"/>
      <c r="B350" s="79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79"/>
    </row>
    <row r="351" spans="1:50">
      <c r="A351" s="79"/>
      <c r="B351" s="79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79"/>
    </row>
    <row r="352" spans="1:50">
      <c r="A352" s="79"/>
      <c r="B352" s="79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79"/>
    </row>
    <row r="353" spans="1:50">
      <c r="A353" s="79"/>
      <c r="B353" s="79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79"/>
    </row>
    <row r="354" spans="1:50">
      <c r="A354" s="79"/>
      <c r="B354" s="79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79"/>
    </row>
    <row r="355" spans="1:50">
      <c r="A355" s="79"/>
      <c r="B355" s="79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79"/>
    </row>
    <row r="356" spans="1:50">
      <c r="A356" s="79"/>
      <c r="B356" s="79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79"/>
    </row>
    <row r="357" spans="1:50">
      <c r="A357" s="79"/>
      <c r="B357" s="79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79"/>
    </row>
    <row r="358" spans="1:50">
      <c r="A358" s="79"/>
      <c r="B358" s="79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79"/>
    </row>
    <row r="359" spans="1:50">
      <c r="A359" s="79"/>
      <c r="B359" s="79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79"/>
    </row>
    <row r="360" spans="1:50">
      <c r="A360" s="79"/>
      <c r="B360" s="79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79"/>
    </row>
    <row r="361" spans="1:50">
      <c r="A361" s="79"/>
      <c r="B361" s="79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79"/>
    </row>
    <row r="362" spans="1:50">
      <c r="A362" s="79"/>
      <c r="B362" s="79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79"/>
    </row>
    <row r="363" spans="1:50">
      <c r="A363" s="79"/>
      <c r="B363" s="79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79"/>
    </row>
    <row r="364" spans="1:50">
      <c r="A364" s="79"/>
      <c r="B364" s="79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79"/>
    </row>
    <row r="365" spans="1:50">
      <c r="A365" s="79"/>
      <c r="B365" s="79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79"/>
    </row>
    <row r="366" spans="1:50">
      <c r="A366" s="79"/>
      <c r="B366" s="79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79"/>
    </row>
    <row r="367" spans="1:50">
      <c r="A367" s="79"/>
      <c r="B367" s="79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79"/>
    </row>
    <row r="368" spans="1:50">
      <c r="A368" s="79"/>
      <c r="B368" s="79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79"/>
    </row>
    <row r="369" spans="1:50">
      <c r="A369" s="79"/>
      <c r="B369" s="79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79"/>
    </row>
    <row r="370" spans="1:50">
      <c r="A370" s="79"/>
      <c r="B370" s="79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79"/>
    </row>
    <row r="371" spans="1:50">
      <c r="A371" s="79"/>
      <c r="B371" s="79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79"/>
    </row>
    <row r="372" spans="1:50">
      <c r="A372" s="79"/>
      <c r="B372" s="79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79"/>
    </row>
    <row r="373" spans="1:50">
      <c r="A373" s="79"/>
      <c r="B373" s="79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79"/>
    </row>
    <row r="374" spans="1:50">
      <c r="A374" s="79"/>
      <c r="B374" s="79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79"/>
    </row>
    <row r="375" spans="1:50">
      <c r="A375" s="79"/>
      <c r="B375" s="79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79"/>
    </row>
    <row r="376" spans="1:50">
      <c r="A376" s="79"/>
      <c r="B376" s="79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79"/>
    </row>
    <row r="377" spans="1:50">
      <c r="A377" s="79"/>
      <c r="B377" s="79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79"/>
    </row>
    <row r="378" spans="1:50">
      <c r="A378" s="79"/>
      <c r="B378" s="79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79"/>
    </row>
    <row r="379" spans="1:50">
      <c r="A379" s="79"/>
      <c r="B379" s="79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79"/>
    </row>
    <row r="380" spans="1:50">
      <c r="A380" s="79"/>
      <c r="B380" s="79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79"/>
    </row>
    <row r="381" spans="1:50">
      <c r="A381" s="79"/>
      <c r="B381" s="79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79"/>
    </row>
    <row r="382" spans="1:50">
      <c r="A382" s="79"/>
      <c r="B382" s="79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79"/>
    </row>
    <row r="383" spans="1:50">
      <c r="A383" s="79"/>
      <c r="B383" s="79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79"/>
    </row>
    <row r="384" spans="1:50">
      <c r="A384" s="79"/>
      <c r="B384" s="79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79"/>
    </row>
    <row r="385" spans="1:50">
      <c r="A385" s="79"/>
      <c r="B385" s="79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79"/>
    </row>
    <row r="386" spans="1:50">
      <c r="A386" s="79"/>
      <c r="B386" s="79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79"/>
    </row>
    <row r="387" spans="1:50">
      <c r="A387" s="79"/>
      <c r="B387" s="79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79"/>
    </row>
    <row r="388" spans="1:50">
      <c r="A388" s="79"/>
      <c r="B388" s="79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79"/>
    </row>
    <row r="389" spans="1:50">
      <c r="A389" s="79"/>
      <c r="B389" s="79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79"/>
    </row>
    <row r="390" spans="1:50">
      <c r="A390" s="79"/>
      <c r="B390" s="79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79"/>
    </row>
    <row r="391" spans="1:50">
      <c r="A391" s="79"/>
      <c r="B391" s="79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79"/>
    </row>
    <row r="392" spans="1:50">
      <c r="A392" s="79"/>
      <c r="B392" s="79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79"/>
    </row>
    <row r="393" spans="1:50">
      <c r="A393" s="79"/>
      <c r="B393" s="79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79"/>
    </row>
    <row r="394" spans="1:50">
      <c r="A394" s="79"/>
      <c r="B394" s="79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79"/>
    </row>
    <row r="395" spans="1:50">
      <c r="A395" s="79"/>
      <c r="B395" s="79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79"/>
    </row>
    <row r="396" spans="1:50">
      <c r="A396" s="79"/>
      <c r="B396" s="79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79"/>
    </row>
    <row r="397" spans="1:50">
      <c r="A397" s="79"/>
      <c r="B397" s="79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79"/>
    </row>
    <row r="398" spans="1:50">
      <c r="A398" s="79"/>
      <c r="B398" s="79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79"/>
    </row>
    <row r="399" spans="1:50">
      <c r="A399" s="79"/>
      <c r="B399" s="79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79"/>
    </row>
    <row r="400" spans="1:50">
      <c r="A400" s="79"/>
      <c r="B400" s="79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79"/>
    </row>
    <row r="401" spans="1:50">
      <c r="A401" s="79"/>
      <c r="B401" s="79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79"/>
    </row>
    <row r="402" spans="1:50">
      <c r="A402" s="79"/>
      <c r="B402" s="79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79"/>
    </row>
    <row r="403" spans="1:50">
      <c r="A403" s="79"/>
      <c r="B403" s="79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79"/>
    </row>
    <row r="404" spans="1:50">
      <c r="A404" s="79"/>
      <c r="B404" s="79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79"/>
    </row>
    <row r="405" spans="1:50">
      <c r="A405" s="79"/>
      <c r="B405" s="79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79"/>
    </row>
    <row r="406" spans="1:50">
      <c r="A406" s="79"/>
      <c r="B406" s="79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79"/>
    </row>
    <row r="407" spans="1:50">
      <c r="A407" s="79"/>
      <c r="B407" s="79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79"/>
    </row>
    <row r="408" spans="1:50">
      <c r="A408" s="79"/>
      <c r="B408" s="79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79"/>
    </row>
    <row r="409" spans="1:50">
      <c r="A409" s="79"/>
      <c r="B409" s="79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79"/>
    </row>
    <row r="410" spans="1:50">
      <c r="A410" s="79"/>
      <c r="B410" s="79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79"/>
    </row>
    <row r="411" spans="1:50">
      <c r="A411" s="79"/>
      <c r="B411" s="79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79"/>
    </row>
    <row r="412" spans="1:50">
      <c r="A412" s="79"/>
      <c r="B412" s="79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79"/>
    </row>
    <row r="413" spans="1:50">
      <c r="A413" s="79"/>
      <c r="B413" s="79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79"/>
    </row>
    <row r="414" spans="1:50">
      <c r="A414" s="79"/>
      <c r="B414" s="79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79"/>
    </row>
    <row r="415" spans="1:50">
      <c r="A415" s="79"/>
      <c r="B415" s="79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79"/>
    </row>
    <row r="416" spans="1:50">
      <c r="A416" s="79"/>
      <c r="B416" s="79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79"/>
    </row>
    <row r="417" spans="1:50">
      <c r="A417" s="79"/>
      <c r="B417" s="79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79"/>
    </row>
    <row r="418" spans="1:50">
      <c r="A418" s="79"/>
      <c r="B418" s="79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79"/>
    </row>
    <row r="419" spans="1:50">
      <c r="A419" s="79"/>
      <c r="B419" s="79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79"/>
    </row>
    <row r="420" spans="1:50">
      <c r="A420" s="79"/>
      <c r="B420" s="79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79"/>
    </row>
    <row r="421" spans="1:50">
      <c r="A421" s="79"/>
      <c r="B421" s="79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79"/>
    </row>
    <row r="422" spans="1:50">
      <c r="A422" s="79"/>
      <c r="B422" s="79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79"/>
    </row>
    <row r="423" spans="1:50">
      <c r="A423" s="79"/>
      <c r="B423" s="79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79"/>
    </row>
    <row r="424" spans="1:50">
      <c r="A424" s="79"/>
      <c r="B424" s="79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79"/>
    </row>
    <row r="425" spans="1:50">
      <c r="A425" s="79"/>
      <c r="B425" s="79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79"/>
    </row>
    <row r="426" spans="1:50">
      <c r="A426" s="79"/>
      <c r="B426" s="79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79"/>
    </row>
    <row r="427" spans="1:50">
      <c r="A427" s="79"/>
      <c r="B427" s="79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79"/>
    </row>
    <row r="428" spans="1:50">
      <c r="A428" s="79"/>
      <c r="B428" s="79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79"/>
    </row>
    <row r="429" spans="1:50">
      <c r="A429" s="79"/>
      <c r="B429" s="79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79"/>
    </row>
    <row r="430" spans="1:50">
      <c r="A430" s="79"/>
      <c r="B430" s="79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79"/>
    </row>
    <row r="431" spans="1:50">
      <c r="A431" s="79"/>
      <c r="B431" s="79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79"/>
    </row>
    <row r="432" spans="1:50">
      <c r="A432" s="79"/>
      <c r="B432" s="79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79"/>
    </row>
    <row r="433" spans="1:50">
      <c r="A433" s="79"/>
      <c r="B433" s="79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79"/>
    </row>
    <row r="434" spans="1:50">
      <c r="A434" s="79"/>
      <c r="B434" s="79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79"/>
    </row>
    <row r="435" spans="1:50">
      <c r="A435" s="79"/>
      <c r="B435" s="79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79"/>
    </row>
    <row r="436" spans="1:50">
      <c r="A436" s="79"/>
      <c r="B436" s="79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79"/>
    </row>
    <row r="437" spans="1:50">
      <c r="A437" s="79"/>
      <c r="B437" s="79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79"/>
    </row>
    <row r="438" spans="1:50">
      <c r="A438" s="79"/>
      <c r="B438" s="79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79"/>
    </row>
    <row r="439" spans="1:50">
      <c r="A439" s="79"/>
      <c r="B439" s="79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79"/>
    </row>
    <row r="440" spans="1:50">
      <c r="A440" s="79"/>
      <c r="B440" s="79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79"/>
    </row>
    <row r="441" spans="1:50">
      <c r="A441" s="79"/>
      <c r="B441" s="79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79"/>
    </row>
    <row r="442" spans="1:50">
      <c r="A442" s="79"/>
      <c r="B442" s="79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79"/>
    </row>
    <row r="443" spans="1:50">
      <c r="A443" s="79"/>
      <c r="B443" s="79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79"/>
    </row>
    <row r="444" spans="1:50">
      <c r="A444" s="79"/>
      <c r="B444" s="79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79"/>
    </row>
    <row r="445" spans="1:50">
      <c r="A445" s="79"/>
      <c r="B445" s="79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79"/>
    </row>
    <row r="446" spans="1:50">
      <c r="A446" s="79"/>
      <c r="B446" s="79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79"/>
    </row>
    <row r="447" spans="1:50">
      <c r="A447" s="79"/>
      <c r="B447" s="79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79"/>
    </row>
    <row r="448" spans="1:50">
      <c r="A448" s="79"/>
      <c r="B448" s="79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79"/>
    </row>
    <row r="449" spans="1:50">
      <c r="A449" s="79"/>
      <c r="B449" s="79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79"/>
    </row>
    <row r="450" spans="1:50">
      <c r="A450" s="79"/>
      <c r="B450" s="79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79"/>
    </row>
    <row r="451" spans="1:50">
      <c r="A451" s="79"/>
      <c r="B451" s="79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79"/>
    </row>
    <row r="452" spans="1:50">
      <c r="A452" s="79"/>
      <c r="B452" s="79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79"/>
    </row>
    <row r="453" spans="1:50">
      <c r="A453" s="79"/>
      <c r="B453" s="79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79"/>
    </row>
    <row r="454" spans="1:50">
      <c r="A454" s="79"/>
      <c r="B454" s="79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79"/>
    </row>
    <row r="455" spans="1:50">
      <c r="A455" s="79"/>
      <c r="B455" s="79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79"/>
    </row>
    <row r="456" spans="1:50">
      <c r="A456" s="79"/>
      <c r="B456" s="79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79"/>
    </row>
    <row r="457" spans="1:50">
      <c r="A457" s="79"/>
      <c r="B457" s="79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79"/>
    </row>
    <row r="458" spans="1:50">
      <c r="A458" s="79"/>
      <c r="B458" s="79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79"/>
    </row>
    <row r="459" spans="1:50">
      <c r="A459" s="79"/>
      <c r="B459" s="79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79"/>
    </row>
    <row r="460" spans="1:50">
      <c r="A460" s="79"/>
      <c r="B460" s="79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79"/>
    </row>
    <row r="461" spans="1:50">
      <c r="A461" s="79"/>
      <c r="B461" s="79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79"/>
    </row>
    <row r="462" spans="1:50">
      <c r="A462" s="79"/>
      <c r="B462" s="79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79"/>
    </row>
    <row r="463" spans="1:50">
      <c r="A463" s="79"/>
      <c r="B463" s="79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79"/>
    </row>
    <row r="464" spans="1:50">
      <c r="A464" s="79"/>
      <c r="B464" s="79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79"/>
    </row>
    <row r="465" spans="1:50">
      <c r="A465" s="79"/>
      <c r="B465" s="79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79"/>
    </row>
    <row r="466" spans="1:50">
      <c r="A466" s="79"/>
      <c r="B466" s="79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79"/>
    </row>
    <row r="467" spans="1:50">
      <c r="A467" s="79"/>
      <c r="B467" s="79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79"/>
    </row>
    <row r="468" spans="1:50">
      <c r="A468" s="79"/>
      <c r="B468" s="79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79"/>
    </row>
    <row r="469" spans="1:50">
      <c r="A469" s="79"/>
      <c r="B469" s="79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79"/>
    </row>
    <row r="470" spans="1:50">
      <c r="A470" s="79"/>
      <c r="B470" s="79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79"/>
    </row>
    <row r="471" spans="1:50">
      <c r="A471" s="79"/>
      <c r="B471" s="79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79"/>
    </row>
    <row r="472" spans="1:50">
      <c r="A472" s="79"/>
      <c r="B472" s="79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79"/>
    </row>
    <row r="473" spans="1:50">
      <c r="A473" s="79"/>
      <c r="B473" s="79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79"/>
    </row>
    <row r="474" spans="1:50">
      <c r="A474" s="79"/>
      <c r="B474" s="79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79"/>
    </row>
    <row r="475" spans="1:50">
      <c r="A475" s="79"/>
      <c r="B475" s="79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79"/>
    </row>
    <row r="476" spans="1:50">
      <c r="A476" s="79"/>
      <c r="B476" s="79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79"/>
    </row>
    <row r="477" spans="1:50">
      <c r="A477" s="79"/>
      <c r="B477" s="79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79"/>
    </row>
    <row r="478" spans="1:50">
      <c r="A478" s="79"/>
      <c r="B478" s="79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79"/>
    </row>
    <row r="479" spans="1:50">
      <c r="A479" s="79"/>
      <c r="B479" s="79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79"/>
    </row>
    <row r="480" spans="1:50">
      <c r="A480" s="79"/>
      <c r="B480" s="79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79"/>
    </row>
    <row r="481" spans="1:50">
      <c r="A481" s="79"/>
      <c r="B481" s="79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79"/>
    </row>
    <row r="482" spans="1:50">
      <c r="A482" s="79"/>
      <c r="B482" s="79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79"/>
    </row>
    <row r="483" spans="1:50">
      <c r="A483" s="79"/>
      <c r="B483" s="79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79"/>
    </row>
    <row r="484" spans="1:50">
      <c r="A484" s="79"/>
      <c r="B484" s="79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79"/>
    </row>
    <row r="485" spans="1:50">
      <c r="A485" s="79"/>
      <c r="B485" s="79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79"/>
    </row>
    <row r="486" spans="1:50">
      <c r="A486" s="79"/>
      <c r="B486" s="79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79"/>
    </row>
    <row r="487" spans="1:50">
      <c r="A487" s="79"/>
      <c r="B487" s="79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79"/>
    </row>
    <row r="488" spans="1:50">
      <c r="A488" s="79"/>
      <c r="B488" s="79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79"/>
    </row>
    <row r="489" spans="1:50">
      <c r="A489" s="79"/>
      <c r="B489" s="79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79"/>
    </row>
    <row r="490" spans="1:50">
      <c r="A490" s="79"/>
      <c r="B490" s="79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79"/>
    </row>
    <row r="491" spans="1:50">
      <c r="A491" s="79"/>
      <c r="B491" s="79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79"/>
    </row>
    <row r="492" spans="1:50">
      <c r="A492" s="79"/>
      <c r="B492" s="79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79"/>
    </row>
    <row r="493" spans="1:50">
      <c r="A493" s="79"/>
      <c r="B493" s="79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79"/>
    </row>
    <row r="494" spans="1:50">
      <c r="A494" s="79"/>
      <c r="B494" s="79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79"/>
    </row>
    <row r="495" spans="1:50">
      <c r="A495" s="79"/>
      <c r="B495" s="79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79"/>
    </row>
    <row r="496" spans="1:50">
      <c r="A496" s="79"/>
      <c r="B496" s="79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79"/>
    </row>
    <row r="497" spans="1:50">
      <c r="A497" s="79"/>
      <c r="B497" s="79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79"/>
    </row>
    <row r="498" spans="1:50">
      <c r="A498" s="79"/>
      <c r="B498" s="79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79"/>
    </row>
    <row r="499" spans="1:50">
      <c r="A499" s="79"/>
      <c r="B499" s="79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79"/>
    </row>
    <row r="500" spans="1:50">
      <c r="A500" s="79"/>
      <c r="B500" s="79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79"/>
    </row>
    <row r="501" spans="1:50">
      <c r="A501" s="79"/>
      <c r="B501" s="79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79"/>
    </row>
    <row r="502" spans="1:50">
      <c r="A502" s="79"/>
      <c r="B502" s="79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79"/>
    </row>
    <row r="503" spans="1:50">
      <c r="A503" s="79"/>
      <c r="B503" s="79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79"/>
    </row>
    <row r="504" spans="1:50">
      <c r="A504" s="79"/>
      <c r="B504" s="79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79"/>
    </row>
    <row r="505" spans="1:50">
      <c r="A505" s="79"/>
      <c r="B505" s="79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79"/>
    </row>
    <row r="506" spans="1:50">
      <c r="A506" s="79"/>
      <c r="B506" s="79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79"/>
    </row>
    <row r="507" spans="1:50">
      <c r="A507" s="79"/>
      <c r="B507" s="79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79"/>
    </row>
    <row r="508" spans="1:50">
      <c r="A508" s="79"/>
      <c r="B508" s="79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79"/>
    </row>
    <row r="509" spans="1:50">
      <c r="A509" s="79"/>
      <c r="B509" s="79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79"/>
    </row>
    <row r="510" spans="1:50">
      <c r="A510" s="79"/>
      <c r="B510" s="79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79"/>
    </row>
    <row r="511" spans="1:50">
      <c r="A511" s="79"/>
      <c r="B511" s="79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79"/>
    </row>
    <row r="512" spans="1:50">
      <c r="A512" s="79"/>
      <c r="B512" s="79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79"/>
    </row>
    <row r="513" spans="1:50">
      <c r="A513" s="79"/>
      <c r="B513" s="79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79"/>
    </row>
    <row r="514" spans="1:50">
      <c r="A514" s="79"/>
      <c r="B514" s="79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79"/>
    </row>
    <row r="515" spans="1:50">
      <c r="A515" s="79"/>
      <c r="B515" s="79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79"/>
    </row>
    <row r="516" spans="1:50">
      <c r="A516" s="79"/>
      <c r="B516" s="79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79"/>
    </row>
    <row r="517" spans="1:50">
      <c r="A517" s="79"/>
      <c r="B517" s="79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79"/>
    </row>
    <row r="518" spans="1:50">
      <c r="A518" s="79"/>
      <c r="B518" s="79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79"/>
    </row>
    <row r="519" spans="1:50">
      <c r="A519" s="79"/>
      <c r="B519" s="79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79"/>
    </row>
    <row r="520" spans="1:50">
      <c r="A520" s="79"/>
      <c r="B520" s="79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79"/>
    </row>
    <row r="521" spans="1:50">
      <c r="A521" s="79"/>
      <c r="B521" s="79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79"/>
    </row>
    <row r="522" spans="1:50">
      <c r="A522" s="79"/>
      <c r="B522" s="79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79"/>
    </row>
    <row r="523" spans="1:50">
      <c r="A523" s="79"/>
      <c r="B523" s="79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79"/>
    </row>
    <row r="524" spans="1:50">
      <c r="A524" s="79"/>
      <c r="B524" s="79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79"/>
    </row>
    <row r="525" spans="1:50">
      <c r="A525" s="79"/>
      <c r="B525" s="79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79"/>
    </row>
    <row r="526" spans="1:50">
      <c r="A526" s="79"/>
      <c r="B526" s="79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79"/>
    </row>
    <row r="527" spans="1:50">
      <c r="A527" s="79"/>
      <c r="B527" s="79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79"/>
    </row>
    <row r="528" spans="1:50">
      <c r="A528" s="79"/>
      <c r="B528" s="79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79"/>
    </row>
    <row r="529" spans="1:50">
      <c r="A529" s="79"/>
      <c r="B529" s="79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79"/>
    </row>
    <row r="530" spans="1:50">
      <c r="A530" s="79"/>
      <c r="B530" s="79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79"/>
    </row>
    <row r="531" spans="1:50">
      <c r="A531" s="79"/>
      <c r="B531" s="79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79"/>
    </row>
    <row r="532" spans="1:50">
      <c r="A532" s="79"/>
      <c r="B532" s="79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79"/>
    </row>
    <row r="533" spans="1:50">
      <c r="A533" s="79"/>
      <c r="B533" s="79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79"/>
    </row>
    <row r="534" spans="1:50">
      <c r="A534" s="79"/>
      <c r="B534" s="79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79"/>
    </row>
    <row r="535" spans="1:50">
      <c r="A535" s="79"/>
      <c r="B535" s="79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79"/>
    </row>
    <row r="536" spans="1:50">
      <c r="A536" s="79"/>
      <c r="B536" s="79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79"/>
    </row>
    <row r="537" spans="1:50">
      <c r="A537" s="79"/>
      <c r="B537" s="79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79"/>
    </row>
    <row r="538" spans="1:50">
      <c r="A538" s="79"/>
      <c r="B538" s="79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79"/>
    </row>
    <row r="539" spans="1:50">
      <c r="A539" s="79"/>
      <c r="B539" s="79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79"/>
    </row>
    <row r="540" spans="1:50">
      <c r="A540" s="79"/>
      <c r="B540" s="79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79"/>
    </row>
    <row r="541" spans="1:50">
      <c r="A541" s="79"/>
      <c r="B541" s="79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79"/>
    </row>
    <row r="542" spans="1:50">
      <c r="A542" s="79"/>
      <c r="B542" s="79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79"/>
    </row>
    <row r="543" spans="1:50">
      <c r="A543" s="79"/>
      <c r="B543" s="79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79"/>
    </row>
    <row r="544" spans="1:50">
      <c r="A544" s="79"/>
      <c r="B544" s="79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79"/>
    </row>
    <row r="545" spans="1:50">
      <c r="A545" s="79"/>
      <c r="B545" s="79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79"/>
    </row>
    <row r="546" spans="1:50">
      <c r="A546" s="79"/>
      <c r="B546" s="79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79"/>
    </row>
    <row r="547" spans="1:50">
      <c r="A547" s="79"/>
      <c r="B547" s="79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79"/>
    </row>
    <row r="548" spans="1:50">
      <c r="A548" s="79"/>
      <c r="B548" s="79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79"/>
    </row>
    <row r="549" spans="1:50">
      <c r="A549" s="79"/>
      <c r="B549" s="79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79"/>
    </row>
    <row r="550" spans="1:50">
      <c r="A550" s="79"/>
      <c r="B550" s="79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79"/>
    </row>
    <row r="551" spans="1:50">
      <c r="A551" s="79"/>
      <c r="B551" s="79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79"/>
    </row>
    <row r="552" spans="1:50">
      <c r="A552" s="79"/>
      <c r="B552" s="79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  <c r="AV552" s="86"/>
      <c r="AW552" s="86"/>
      <c r="AX552" s="79"/>
    </row>
    <row r="553" spans="1:50">
      <c r="A553" s="79"/>
      <c r="B553" s="79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  <c r="AV553" s="86"/>
      <c r="AW553" s="86"/>
      <c r="AX553" s="79"/>
    </row>
    <row r="554" spans="1:50">
      <c r="A554" s="79"/>
      <c r="B554" s="79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86"/>
      <c r="AD554" s="86"/>
      <c r="AE554" s="86"/>
      <c r="AF554" s="86"/>
      <c r="AG554" s="86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  <c r="AV554" s="86"/>
      <c r="AW554" s="86"/>
      <c r="AX554" s="79"/>
    </row>
    <row r="555" spans="1:50">
      <c r="A555" s="79"/>
      <c r="B555" s="79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86"/>
      <c r="AD555" s="86"/>
      <c r="AE555" s="86"/>
      <c r="AF555" s="86"/>
      <c r="AG555" s="86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  <c r="AV555" s="86"/>
      <c r="AW555" s="86"/>
      <c r="AX555" s="79"/>
    </row>
    <row r="556" spans="1:50">
      <c r="A556" s="79"/>
      <c r="B556" s="79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86"/>
      <c r="AD556" s="86"/>
      <c r="AE556" s="86"/>
      <c r="AF556" s="86"/>
      <c r="AG556" s="86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  <c r="AV556" s="86"/>
      <c r="AW556" s="86"/>
      <c r="AX556" s="79"/>
    </row>
    <row r="557" spans="1:50">
      <c r="A557" s="79"/>
      <c r="B557" s="79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86"/>
      <c r="AD557" s="86"/>
      <c r="AE557" s="86"/>
      <c r="AF557" s="86"/>
      <c r="AG557" s="86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  <c r="AV557" s="86"/>
      <c r="AW557" s="86"/>
      <c r="AX557" s="79"/>
    </row>
    <row r="558" spans="1:50">
      <c r="A558" s="79"/>
      <c r="B558" s="79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86"/>
      <c r="AD558" s="86"/>
      <c r="AE558" s="86"/>
      <c r="AF558" s="86"/>
      <c r="AG558" s="86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  <c r="AV558" s="86"/>
      <c r="AW558" s="86"/>
      <c r="AX558" s="79"/>
    </row>
    <row r="559" spans="1:50">
      <c r="A559" s="79"/>
      <c r="B559" s="79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86"/>
      <c r="AD559" s="86"/>
      <c r="AE559" s="86"/>
      <c r="AF559" s="86"/>
      <c r="AG559" s="86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  <c r="AV559" s="86"/>
      <c r="AW559" s="86"/>
      <c r="AX559" s="79"/>
    </row>
    <row r="560" spans="1:50">
      <c r="A560" s="79"/>
      <c r="B560" s="79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86"/>
      <c r="AD560" s="86"/>
      <c r="AE560" s="86"/>
      <c r="AF560" s="86"/>
      <c r="AG560" s="86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  <c r="AV560" s="86"/>
      <c r="AW560" s="86"/>
      <c r="AX560" s="79"/>
    </row>
    <row r="561" spans="1:50">
      <c r="A561" s="79"/>
      <c r="B561" s="79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86"/>
      <c r="AD561" s="86"/>
      <c r="AE561" s="86"/>
      <c r="AF561" s="86"/>
      <c r="AG561" s="86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  <c r="AV561" s="86"/>
      <c r="AW561" s="86"/>
      <c r="AX561" s="79"/>
    </row>
    <row r="562" spans="1:50">
      <c r="A562" s="79"/>
      <c r="B562" s="79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86"/>
      <c r="AD562" s="86"/>
      <c r="AE562" s="86"/>
      <c r="AF562" s="86"/>
      <c r="AG562" s="86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  <c r="AV562" s="86"/>
      <c r="AW562" s="86"/>
      <c r="AX562" s="79"/>
    </row>
    <row r="563" spans="1:50">
      <c r="A563" s="79"/>
      <c r="B563" s="79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86"/>
      <c r="AD563" s="86"/>
      <c r="AE563" s="86"/>
      <c r="AF563" s="86"/>
      <c r="AG563" s="86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  <c r="AV563" s="86"/>
      <c r="AW563" s="86"/>
      <c r="AX563" s="79"/>
    </row>
    <row r="564" spans="1:50">
      <c r="A564" s="79"/>
      <c r="B564" s="79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86"/>
      <c r="AD564" s="86"/>
      <c r="AE564" s="86"/>
      <c r="AF564" s="86"/>
      <c r="AG564" s="86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  <c r="AV564" s="86"/>
      <c r="AW564" s="86"/>
      <c r="AX564" s="79"/>
    </row>
    <row r="565" spans="1:50">
      <c r="A565" s="79"/>
      <c r="B565" s="79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86"/>
      <c r="AD565" s="86"/>
      <c r="AE565" s="86"/>
      <c r="AF565" s="86"/>
      <c r="AG565" s="86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  <c r="AV565" s="86"/>
      <c r="AW565" s="86"/>
      <c r="AX565" s="79"/>
    </row>
    <row r="566" spans="1:50">
      <c r="A566" s="79"/>
      <c r="B566" s="79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86"/>
      <c r="AD566" s="86"/>
      <c r="AE566" s="86"/>
      <c r="AF566" s="86"/>
      <c r="AG566" s="86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  <c r="AV566" s="86"/>
      <c r="AW566" s="86"/>
      <c r="AX566" s="79"/>
    </row>
    <row r="567" spans="1:50">
      <c r="A567" s="79"/>
      <c r="B567" s="79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86"/>
      <c r="AD567" s="86"/>
      <c r="AE567" s="86"/>
      <c r="AF567" s="86"/>
      <c r="AG567" s="86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  <c r="AV567" s="86"/>
      <c r="AW567" s="86"/>
      <c r="AX567" s="79"/>
    </row>
    <row r="568" spans="1:50">
      <c r="A568" s="79"/>
      <c r="B568" s="79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86"/>
      <c r="AD568" s="86"/>
      <c r="AE568" s="86"/>
      <c r="AF568" s="86"/>
      <c r="AG568" s="86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  <c r="AV568" s="86"/>
      <c r="AW568" s="86"/>
      <c r="AX568" s="79"/>
    </row>
    <row r="569" spans="1:50">
      <c r="A569" s="79"/>
      <c r="B569" s="79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86"/>
      <c r="AD569" s="86"/>
      <c r="AE569" s="86"/>
      <c r="AF569" s="86"/>
      <c r="AG569" s="86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  <c r="AV569" s="86"/>
      <c r="AW569" s="86"/>
      <c r="AX569" s="79"/>
    </row>
    <row r="570" spans="1:50">
      <c r="A570" s="79"/>
      <c r="B570" s="79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86"/>
      <c r="AD570" s="86"/>
      <c r="AE570" s="86"/>
      <c r="AF570" s="86"/>
      <c r="AG570" s="86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  <c r="AV570" s="86"/>
      <c r="AW570" s="86"/>
      <c r="AX570" s="79"/>
    </row>
    <row r="571" spans="1:50">
      <c r="A571" s="79"/>
      <c r="B571" s="79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86"/>
      <c r="AD571" s="86"/>
      <c r="AE571" s="86"/>
      <c r="AF571" s="86"/>
      <c r="AG571" s="86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  <c r="AV571" s="86"/>
      <c r="AW571" s="86"/>
      <c r="AX571" s="79"/>
    </row>
    <row r="572" spans="1:50">
      <c r="A572" s="79"/>
      <c r="B572" s="79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86"/>
      <c r="AD572" s="86"/>
      <c r="AE572" s="86"/>
      <c r="AF572" s="86"/>
      <c r="AG572" s="86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  <c r="AV572" s="86"/>
      <c r="AW572" s="86"/>
      <c r="AX572" s="79"/>
    </row>
    <row r="573" spans="1:50">
      <c r="A573" s="79"/>
      <c r="B573" s="79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86"/>
      <c r="AD573" s="86"/>
      <c r="AE573" s="86"/>
      <c r="AF573" s="86"/>
      <c r="AG573" s="86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  <c r="AV573" s="86"/>
      <c r="AW573" s="86"/>
      <c r="AX573" s="79"/>
    </row>
    <row r="574" spans="1:50">
      <c r="A574" s="79"/>
      <c r="B574" s="79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86"/>
      <c r="AD574" s="86"/>
      <c r="AE574" s="86"/>
      <c r="AF574" s="86"/>
      <c r="AG574" s="86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  <c r="AV574" s="86"/>
      <c r="AW574" s="86"/>
      <c r="AX574" s="79"/>
    </row>
    <row r="575" spans="1:50">
      <c r="A575" s="79"/>
      <c r="B575" s="79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86"/>
      <c r="AD575" s="86"/>
      <c r="AE575" s="86"/>
      <c r="AF575" s="86"/>
      <c r="AG575" s="86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  <c r="AV575" s="86"/>
      <c r="AW575" s="86"/>
      <c r="AX575" s="79"/>
    </row>
    <row r="576" spans="1:50">
      <c r="A576" s="79"/>
      <c r="B576" s="79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86"/>
      <c r="AD576" s="86"/>
      <c r="AE576" s="86"/>
      <c r="AF576" s="86"/>
      <c r="AG576" s="86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  <c r="AV576" s="86"/>
      <c r="AW576" s="86"/>
      <c r="AX576" s="79"/>
    </row>
    <row r="577" spans="1:50">
      <c r="A577" s="79"/>
      <c r="B577" s="79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86"/>
      <c r="AD577" s="86"/>
      <c r="AE577" s="86"/>
      <c r="AF577" s="86"/>
      <c r="AG577" s="86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  <c r="AV577" s="86"/>
      <c r="AW577" s="86"/>
      <c r="AX577" s="79"/>
    </row>
    <row r="578" spans="1:50">
      <c r="A578" s="79"/>
      <c r="B578" s="79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86"/>
      <c r="AD578" s="86"/>
      <c r="AE578" s="86"/>
      <c r="AF578" s="86"/>
      <c r="AG578" s="86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  <c r="AV578" s="86"/>
      <c r="AW578" s="86"/>
      <c r="AX578" s="79"/>
    </row>
    <row r="579" spans="1:50">
      <c r="A579" s="79"/>
      <c r="B579" s="79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86"/>
      <c r="AD579" s="86"/>
      <c r="AE579" s="86"/>
      <c r="AF579" s="86"/>
      <c r="AG579" s="86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  <c r="AV579" s="86"/>
      <c r="AW579" s="86"/>
      <c r="AX579" s="79"/>
    </row>
    <row r="580" spans="1:50">
      <c r="A580" s="79"/>
      <c r="B580" s="79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86"/>
      <c r="AD580" s="86"/>
      <c r="AE580" s="86"/>
      <c r="AF580" s="86"/>
      <c r="AG580" s="86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  <c r="AV580" s="86"/>
      <c r="AW580" s="86"/>
      <c r="AX580" s="79"/>
    </row>
    <row r="581" spans="1:50">
      <c r="A581" s="79"/>
      <c r="B581" s="79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86"/>
      <c r="AD581" s="86"/>
      <c r="AE581" s="86"/>
      <c r="AF581" s="86"/>
      <c r="AG581" s="86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  <c r="AV581" s="86"/>
      <c r="AW581" s="86"/>
      <c r="AX581" s="79"/>
    </row>
    <row r="582" spans="1:50">
      <c r="A582" s="79"/>
      <c r="B582" s="79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86"/>
      <c r="AD582" s="86"/>
      <c r="AE582" s="86"/>
      <c r="AF582" s="86"/>
      <c r="AG582" s="86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  <c r="AV582" s="86"/>
      <c r="AW582" s="86"/>
      <c r="AX582" s="79"/>
    </row>
    <row r="583" spans="1:50">
      <c r="A583" s="79"/>
      <c r="B583" s="79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86"/>
      <c r="AD583" s="86"/>
      <c r="AE583" s="86"/>
      <c r="AF583" s="86"/>
      <c r="AG583" s="86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  <c r="AV583" s="86"/>
      <c r="AW583" s="86"/>
      <c r="AX583" s="79"/>
    </row>
    <row r="584" spans="1:50">
      <c r="A584" s="79"/>
      <c r="B584" s="79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86"/>
      <c r="AD584" s="86"/>
      <c r="AE584" s="86"/>
      <c r="AF584" s="86"/>
      <c r="AG584" s="86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  <c r="AV584" s="86"/>
      <c r="AW584" s="86"/>
      <c r="AX584" s="79"/>
    </row>
    <row r="585" spans="1:50">
      <c r="A585" s="79"/>
      <c r="B585" s="79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86"/>
      <c r="AD585" s="86"/>
      <c r="AE585" s="86"/>
      <c r="AF585" s="86"/>
      <c r="AG585" s="86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  <c r="AV585" s="86"/>
      <c r="AW585" s="86"/>
      <c r="AX585" s="79"/>
    </row>
    <row r="586" spans="1:50">
      <c r="A586" s="79"/>
      <c r="B586" s="79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86"/>
      <c r="AD586" s="86"/>
      <c r="AE586" s="86"/>
      <c r="AF586" s="86"/>
      <c r="AG586" s="86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  <c r="AV586" s="86"/>
      <c r="AW586" s="86"/>
      <c r="AX586" s="79"/>
    </row>
    <row r="587" spans="1:50">
      <c r="A587" s="79"/>
      <c r="B587" s="79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86"/>
      <c r="AD587" s="86"/>
      <c r="AE587" s="86"/>
      <c r="AF587" s="86"/>
      <c r="AG587" s="86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  <c r="AV587" s="86"/>
      <c r="AW587" s="86"/>
      <c r="AX587" s="79"/>
    </row>
    <row r="588" spans="1:50">
      <c r="A588" s="79"/>
      <c r="B588" s="79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86"/>
      <c r="AD588" s="86"/>
      <c r="AE588" s="86"/>
      <c r="AF588" s="86"/>
      <c r="AG588" s="86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  <c r="AV588" s="86"/>
      <c r="AW588" s="86"/>
      <c r="AX588" s="79"/>
    </row>
    <row r="589" spans="1:50">
      <c r="A589" s="79"/>
      <c r="B589" s="79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86"/>
      <c r="AD589" s="86"/>
      <c r="AE589" s="86"/>
      <c r="AF589" s="86"/>
      <c r="AG589" s="86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  <c r="AV589" s="86"/>
      <c r="AW589" s="86"/>
      <c r="AX589" s="79"/>
    </row>
    <row r="590" spans="1:50">
      <c r="A590" s="79"/>
      <c r="B590" s="79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86"/>
      <c r="AD590" s="86"/>
      <c r="AE590" s="86"/>
      <c r="AF590" s="86"/>
      <c r="AG590" s="86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  <c r="AV590" s="86"/>
      <c r="AW590" s="86"/>
      <c r="AX590" s="79"/>
    </row>
    <row r="591" spans="1:50">
      <c r="A591" s="79"/>
      <c r="B591" s="79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86"/>
      <c r="AD591" s="86"/>
      <c r="AE591" s="86"/>
      <c r="AF591" s="86"/>
      <c r="AG591" s="86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  <c r="AV591" s="86"/>
      <c r="AW591" s="86"/>
      <c r="AX591" s="79"/>
    </row>
    <row r="592" spans="1:50">
      <c r="A592" s="79"/>
      <c r="B592" s="79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86"/>
      <c r="AD592" s="86"/>
      <c r="AE592" s="86"/>
      <c r="AF592" s="86"/>
      <c r="AG592" s="86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  <c r="AV592" s="86"/>
      <c r="AW592" s="86"/>
      <c r="AX592" s="79"/>
    </row>
    <row r="593" spans="1:50">
      <c r="A593" s="79"/>
      <c r="B593" s="79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86"/>
      <c r="AD593" s="86"/>
      <c r="AE593" s="86"/>
      <c r="AF593" s="86"/>
      <c r="AG593" s="86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  <c r="AV593" s="86"/>
      <c r="AW593" s="86"/>
      <c r="AX593" s="79"/>
    </row>
    <row r="594" spans="1:50">
      <c r="A594" s="79"/>
      <c r="B594" s="79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86"/>
      <c r="AD594" s="86"/>
      <c r="AE594" s="86"/>
      <c r="AF594" s="86"/>
      <c r="AG594" s="86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  <c r="AV594" s="86"/>
      <c r="AW594" s="86"/>
      <c r="AX594" s="79"/>
    </row>
    <row r="595" spans="1:50">
      <c r="A595" s="79"/>
      <c r="B595" s="79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86"/>
      <c r="AD595" s="86"/>
      <c r="AE595" s="86"/>
      <c r="AF595" s="86"/>
      <c r="AG595" s="86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  <c r="AV595" s="86"/>
      <c r="AW595" s="86"/>
      <c r="AX595" s="79"/>
    </row>
    <row r="596" spans="1:50">
      <c r="A596" s="79"/>
      <c r="B596" s="79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86"/>
      <c r="AD596" s="86"/>
      <c r="AE596" s="86"/>
      <c r="AF596" s="86"/>
      <c r="AG596" s="86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  <c r="AV596" s="86"/>
      <c r="AW596" s="86"/>
      <c r="AX596" s="79"/>
    </row>
    <row r="597" spans="1:50">
      <c r="A597" s="79"/>
      <c r="B597" s="79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86"/>
      <c r="AD597" s="86"/>
      <c r="AE597" s="86"/>
      <c r="AF597" s="86"/>
      <c r="AG597" s="86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  <c r="AV597" s="86"/>
      <c r="AW597" s="86"/>
      <c r="AX597" s="79"/>
    </row>
    <row r="598" spans="1:50">
      <c r="A598" s="79"/>
      <c r="B598" s="79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86"/>
      <c r="AD598" s="86"/>
      <c r="AE598" s="86"/>
      <c r="AF598" s="86"/>
      <c r="AG598" s="86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  <c r="AV598" s="86"/>
      <c r="AW598" s="86"/>
      <c r="AX598" s="79"/>
    </row>
    <row r="599" spans="1:50">
      <c r="A599" s="79"/>
      <c r="B599" s="79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86"/>
      <c r="AD599" s="86"/>
      <c r="AE599" s="86"/>
      <c r="AF599" s="86"/>
      <c r="AG599" s="86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  <c r="AV599" s="86"/>
      <c r="AW599" s="86"/>
      <c r="AX599" s="79"/>
    </row>
    <row r="600" spans="1:50">
      <c r="A600" s="79"/>
      <c r="B600" s="79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86"/>
      <c r="AD600" s="86"/>
      <c r="AE600" s="86"/>
      <c r="AF600" s="86"/>
      <c r="AG600" s="86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  <c r="AV600" s="86"/>
      <c r="AW600" s="86"/>
      <c r="AX600" s="79"/>
    </row>
    <row r="601" spans="1:50">
      <c r="A601" s="79"/>
      <c r="B601" s="79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86"/>
      <c r="AD601" s="86"/>
      <c r="AE601" s="86"/>
      <c r="AF601" s="86"/>
      <c r="AG601" s="86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  <c r="AV601" s="86"/>
      <c r="AW601" s="86"/>
      <c r="AX601" s="79"/>
    </row>
    <row r="602" spans="1:50">
      <c r="A602" s="79"/>
      <c r="B602" s="79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86"/>
      <c r="AD602" s="86"/>
      <c r="AE602" s="86"/>
      <c r="AF602" s="86"/>
      <c r="AG602" s="86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  <c r="AV602" s="86"/>
      <c r="AW602" s="86"/>
      <c r="AX602" s="79"/>
    </row>
    <row r="603" spans="1:50">
      <c r="A603" s="79"/>
      <c r="B603" s="79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86"/>
      <c r="AD603" s="86"/>
      <c r="AE603" s="86"/>
      <c r="AF603" s="86"/>
      <c r="AG603" s="86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  <c r="AV603" s="86"/>
      <c r="AW603" s="86"/>
      <c r="AX603" s="79"/>
    </row>
    <row r="604" spans="1:50">
      <c r="A604" s="79"/>
      <c r="B604" s="79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86"/>
      <c r="AD604" s="86"/>
      <c r="AE604" s="86"/>
      <c r="AF604" s="86"/>
      <c r="AG604" s="86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  <c r="AV604" s="86"/>
      <c r="AW604" s="86"/>
      <c r="AX604" s="79"/>
    </row>
    <row r="605" spans="1:50">
      <c r="A605" s="79"/>
      <c r="B605" s="79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86"/>
      <c r="AD605" s="86"/>
      <c r="AE605" s="86"/>
      <c r="AF605" s="86"/>
      <c r="AG605" s="86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  <c r="AV605" s="86"/>
      <c r="AW605" s="86"/>
      <c r="AX605" s="79"/>
    </row>
    <row r="606" spans="1:50">
      <c r="A606" s="79"/>
      <c r="B606" s="79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86"/>
      <c r="AD606" s="86"/>
      <c r="AE606" s="86"/>
      <c r="AF606" s="86"/>
      <c r="AG606" s="86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  <c r="AV606" s="86"/>
      <c r="AW606" s="86"/>
      <c r="AX606" s="79"/>
    </row>
    <row r="607" spans="1:50">
      <c r="A607" s="79"/>
      <c r="B607" s="79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86"/>
      <c r="AD607" s="86"/>
      <c r="AE607" s="86"/>
      <c r="AF607" s="86"/>
      <c r="AG607" s="86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  <c r="AV607" s="86"/>
      <c r="AW607" s="86"/>
      <c r="AX607" s="79"/>
    </row>
    <row r="608" spans="1:50">
      <c r="A608" s="79"/>
      <c r="B608" s="79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86"/>
      <c r="AD608" s="86"/>
      <c r="AE608" s="86"/>
      <c r="AF608" s="86"/>
      <c r="AG608" s="86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  <c r="AV608" s="86"/>
      <c r="AW608" s="86"/>
      <c r="AX608" s="79"/>
    </row>
    <row r="609" spans="1:50">
      <c r="A609" s="79"/>
      <c r="B609" s="79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86"/>
      <c r="AD609" s="86"/>
      <c r="AE609" s="86"/>
      <c r="AF609" s="86"/>
      <c r="AG609" s="86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  <c r="AV609" s="86"/>
      <c r="AW609" s="86"/>
      <c r="AX609" s="79"/>
    </row>
    <row r="610" spans="1:50">
      <c r="A610" s="79"/>
      <c r="B610" s="79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86"/>
      <c r="AD610" s="86"/>
      <c r="AE610" s="86"/>
      <c r="AF610" s="86"/>
      <c r="AG610" s="86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  <c r="AV610" s="86"/>
      <c r="AW610" s="86"/>
      <c r="AX610" s="79"/>
    </row>
    <row r="611" spans="1:50">
      <c r="A611" s="79"/>
      <c r="B611" s="79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86"/>
      <c r="AD611" s="86"/>
      <c r="AE611" s="86"/>
      <c r="AF611" s="86"/>
      <c r="AG611" s="86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  <c r="AV611" s="86"/>
      <c r="AW611" s="86"/>
      <c r="AX611" s="79"/>
    </row>
    <row r="612" spans="1:50">
      <c r="A612" s="79"/>
      <c r="B612" s="79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86"/>
      <c r="AD612" s="86"/>
      <c r="AE612" s="86"/>
      <c r="AF612" s="86"/>
      <c r="AG612" s="86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  <c r="AV612" s="86"/>
      <c r="AW612" s="86"/>
      <c r="AX612" s="79"/>
    </row>
    <row r="613" spans="1:50">
      <c r="A613" s="79"/>
      <c r="B613" s="79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86"/>
      <c r="AD613" s="86"/>
      <c r="AE613" s="86"/>
      <c r="AF613" s="86"/>
      <c r="AG613" s="86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  <c r="AV613" s="86"/>
      <c r="AW613" s="86"/>
      <c r="AX613" s="79"/>
    </row>
    <row r="614" spans="1:50">
      <c r="A614" s="79"/>
      <c r="B614" s="79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86"/>
      <c r="AD614" s="86"/>
      <c r="AE614" s="86"/>
      <c r="AF614" s="86"/>
      <c r="AG614" s="86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  <c r="AV614" s="86"/>
      <c r="AW614" s="86"/>
      <c r="AX614" s="79"/>
    </row>
    <row r="615" spans="1:50">
      <c r="A615" s="79"/>
      <c r="B615" s="79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86"/>
      <c r="AD615" s="86"/>
      <c r="AE615" s="86"/>
      <c r="AF615" s="86"/>
      <c r="AG615" s="86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  <c r="AV615" s="86"/>
      <c r="AW615" s="86"/>
      <c r="AX615" s="79"/>
    </row>
    <row r="616" spans="1:50">
      <c r="A616" s="79"/>
      <c r="B616" s="79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86"/>
      <c r="AD616" s="86"/>
      <c r="AE616" s="86"/>
      <c r="AF616" s="86"/>
      <c r="AG616" s="86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  <c r="AV616" s="86"/>
      <c r="AW616" s="86"/>
      <c r="AX616" s="79"/>
    </row>
    <row r="617" spans="1:50">
      <c r="A617" s="79"/>
      <c r="B617" s="79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86"/>
      <c r="AD617" s="86"/>
      <c r="AE617" s="86"/>
      <c r="AF617" s="86"/>
      <c r="AG617" s="86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  <c r="AV617" s="86"/>
      <c r="AW617" s="86"/>
      <c r="AX617" s="79"/>
    </row>
    <row r="618" spans="1:50">
      <c r="A618" s="79"/>
      <c r="B618" s="79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86"/>
      <c r="AD618" s="86"/>
      <c r="AE618" s="86"/>
      <c r="AF618" s="86"/>
      <c r="AG618" s="86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  <c r="AV618" s="86"/>
      <c r="AW618" s="86"/>
      <c r="AX618" s="79"/>
    </row>
    <row r="619" spans="1:50">
      <c r="A619" s="79"/>
      <c r="B619" s="79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86"/>
      <c r="AD619" s="86"/>
      <c r="AE619" s="86"/>
      <c r="AF619" s="86"/>
      <c r="AG619" s="86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  <c r="AV619" s="86"/>
      <c r="AW619" s="86"/>
      <c r="AX619" s="79"/>
    </row>
    <row r="620" spans="1:50">
      <c r="A620" s="79"/>
      <c r="B620" s="79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86"/>
      <c r="AD620" s="86"/>
      <c r="AE620" s="86"/>
      <c r="AF620" s="86"/>
      <c r="AG620" s="86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  <c r="AV620" s="86"/>
      <c r="AW620" s="86"/>
      <c r="AX620" s="79"/>
    </row>
    <row r="621" spans="1:50">
      <c r="A621" s="79"/>
      <c r="B621" s="79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86"/>
      <c r="AD621" s="86"/>
      <c r="AE621" s="86"/>
      <c r="AF621" s="86"/>
      <c r="AG621" s="86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  <c r="AV621" s="86"/>
      <c r="AW621" s="86"/>
      <c r="AX621" s="79"/>
    </row>
    <row r="622" spans="1:50">
      <c r="A622" s="79"/>
      <c r="B622" s="79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86"/>
      <c r="AD622" s="86"/>
      <c r="AE622" s="86"/>
      <c r="AF622" s="86"/>
      <c r="AG622" s="86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  <c r="AV622" s="86"/>
      <c r="AW622" s="86"/>
      <c r="AX622" s="79"/>
    </row>
    <row r="623" spans="1:50">
      <c r="A623" s="79"/>
      <c r="B623" s="79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86"/>
      <c r="AD623" s="86"/>
      <c r="AE623" s="86"/>
      <c r="AF623" s="86"/>
      <c r="AG623" s="86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  <c r="AV623" s="86"/>
      <c r="AW623" s="86"/>
      <c r="AX623" s="79"/>
    </row>
    <row r="624" spans="1:50">
      <c r="A624" s="79"/>
      <c r="B624" s="79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86"/>
      <c r="AD624" s="86"/>
      <c r="AE624" s="86"/>
      <c r="AF624" s="86"/>
      <c r="AG624" s="86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  <c r="AV624" s="86"/>
      <c r="AW624" s="86"/>
      <c r="AX624" s="79"/>
    </row>
    <row r="625" spans="1:50">
      <c r="A625" s="79"/>
      <c r="B625" s="79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86"/>
      <c r="AD625" s="86"/>
      <c r="AE625" s="86"/>
      <c r="AF625" s="86"/>
      <c r="AG625" s="86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  <c r="AV625" s="86"/>
      <c r="AW625" s="86"/>
      <c r="AX625" s="79"/>
    </row>
    <row r="626" spans="1:50">
      <c r="A626" s="79"/>
      <c r="B626" s="79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86"/>
      <c r="AD626" s="86"/>
      <c r="AE626" s="86"/>
      <c r="AF626" s="86"/>
      <c r="AG626" s="86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  <c r="AV626" s="86"/>
      <c r="AW626" s="86"/>
      <c r="AX626" s="79"/>
    </row>
    <row r="627" spans="1:50">
      <c r="A627" s="79"/>
      <c r="B627" s="79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86"/>
      <c r="AD627" s="86"/>
      <c r="AE627" s="86"/>
      <c r="AF627" s="86"/>
      <c r="AG627" s="86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  <c r="AV627" s="86"/>
      <c r="AW627" s="86"/>
      <c r="AX627" s="79"/>
    </row>
    <row r="628" spans="1:50">
      <c r="A628" s="79"/>
      <c r="B628" s="79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86"/>
      <c r="AD628" s="86"/>
      <c r="AE628" s="86"/>
      <c r="AF628" s="86"/>
      <c r="AG628" s="86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  <c r="AV628" s="86"/>
      <c r="AW628" s="86"/>
      <c r="AX628" s="79"/>
    </row>
    <row r="629" spans="1:50">
      <c r="A629" s="79"/>
      <c r="B629" s="79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86"/>
      <c r="AD629" s="86"/>
      <c r="AE629" s="86"/>
      <c r="AF629" s="86"/>
      <c r="AG629" s="86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  <c r="AV629" s="86"/>
      <c r="AW629" s="86"/>
      <c r="AX629" s="79"/>
    </row>
    <row r="630" spans="1:50">
      <c r="A630" s="79"/>
      <c r="B630" s="79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86"/>
      <c r="AD630" s="86"/>
      <c r="AE630" s="86"/>
      <c r="AF630" s="86"/>
      <c r="AG630" s="86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  <c r="AV630" s="86"/>
      <c r="AW630" s="86"/>
      <c r="AX630" s="79"/>
    </row>
    <row r="631" spans="1:50">
      <c r="A631" s="79"/>
      <c r="B631" s="79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86"/>
      <c r="AD631" s="86"/>
      <c r="AE631" s="86"/>
      <c r="AF631" s="86"/>
      <c r="AG631" s="86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  <c r="AV631" s="86"/>
      <c r="AW631" s="86"/>
      <c r="AX631" s="79"/>
    </row>
    <row r="632" spans="1:50">
      <c r="A632" s="79"/>
      <c r="B632" s="79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86"/>
      <c r="AD632" s="86"/>
      <c r="AE632" s="86"/>
      <c r="AF632" s="86"/>
      <c r="AG632" s="86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  <c r="AV632" s="86"/>
      <c r="AW632" s="86"/>
      <c r="AX632" s="79"/>
    </row>
    <row r="633" spans="1:50">
      <c r="A633" s="79"/>
      <c r="B633" s="79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86"/>
      <c r="AD633" s="86"/>
      <c r="AE633" s="86"/>
      <c r="AF633" s="86"/>
      <c r="AG633" s="86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  <c r="AV633" s="86"/>
      <c r="AW633" s="86"/>
      <c r="AX633" s="79"/>
    </row>
    <row r="634" spans="1:50">
      <c r="A634" s="79"/>
      <c r="B634" s="79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86"/>
      <c r="AD634" s="86"/>
      <c r="AE634" s="86"/>
      <c r="AF634" s="86"/>
      <c r="AG634" s="86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  <c r="AV634" s="86"/>
      <c r="AW634" s="86"/>
      <c r="AX634" s="79"/>
    </row>
    <row r="635" spans="1:50">
      <c r="A635" s="79"/>
      <c r="B635" s="79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86"/>
      <c r="AD635" s="86"/>
      <c r="AE635" s="86"/>
      <c r="AF635" s="86"/>
      <c r="AG635" s="86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  <c r="AV635" s="86"/>
      <c r="AW635" s="86"/>
      <c r="AX635" s="79"/>
    </row>
    <row r="636" spans="1:50">
      <c r="A636" s="79"/>
      <c r="B636" s="79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86"/>
      <c r="AD636" s="86"/>
      <c r="AE636" s="86"/>
      <c r="AF636" s="86"/>
      <c r="AG636" s="86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  <c r="AV636" s="86"/>
      <c r="AW636" s="86"/>
      <c r="AX636" s="79"/>
    </row>
    <row r="637" spans="1:50">
      <c r="A637" s="79"/>
      <c r="B637" s="79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86"/>
      <c r="AD637" s="86"/>
      <c r="AE637" s="86"/>
      <c r="AF637" s="86"/>
      <c r="AG637" s="86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  <c r="AV637" s="86"/>
      <c r="AW637" s="86"/>
      <c r="AX637" s="79"/>
    </row>
    <row r="638" spans="1:50">
      <c r="A638" s="79"/>
      <c r="B638" s="79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86"/>
      <c r="AD638" s="86"/>
      <c r="AE638" s="86"/>
      <c r="AF638" s="86"/>
      <c r="AG638" s="86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  <c r="AV638" s="86"/>
      <c r="AW638" s="86"/>
      <c r="AX638" s="79"/>
    </row>
    <row r="639" spans="1:50">
      <c r="A639" s="79"/>
      <c r="B639" s="79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86"/>
      <c r="AD639" s="86"/>
      <c r="AE639" s="86"/>
      <c r="AF639" s="86"/>
      <c r="AG639" s="86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  <c r="AV639" s="86"/>
      <c r="AW639" s="86"/>
      <c r="AX639" s="79"/>
    </row>
    <row r="640" spans="1:50">
      <c r="A640" s="79"/>
      <c r="B640" s="79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86"/>
      <c r="AD640" s="86"/>
      <c r="AE640" s="86"/>
      <c r="AF640" s="86"/>
      <c r="AG640" s="86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  <c r="AV640" s="86"/>
      <c r="AW640" s="86"/>
      <c r="AX640" s="79"/>
    </row>
    <row r="641" spans="1:50">
      <c r="A641" s="79"/>
      <c r="B641" s="79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86"/>
      <c r="AD641" s="86"/>
      <c r="AE641" s="86"/>
      <c r="AF641" s="86"/>
      <c r="AG641" s="86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  <c r="AV641" s="86"/>
      <c r="AW641" s="86"/>
      <c r="AX641" s="79"/>
    </row>
    <row r="642" spans="1:50">
      <c r="A642" s="79"/>
      <c r="B642" s="79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86"/>
      <c r="AD642" s="86"/>
      <c r="AE642" s="86"/>
      <c r="AF642" s="86"/>
      <c r="AG642" s="86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  <c r="AV642" s="86"/>
      <c r="AW642" s="86"/>
      <c r="AX642" s="79"/>
    </row>
    <row r="643" spans="1:50">
      <c r="A643" s="79"/>
      <c r="B643" s="79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86"/>
      <c r="AD643" s="86"/>
      <c r="AE643" s="86"/>
      <c r="AF643" s="86"/>
      <c r="AG643" s="86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  <c r="AV643" s="86"/>
      <c r="AW643" s="86"/>
      <c r="AX643" s="79"/>
    </row>
    <row r="644" spans="1:50">
      <c r="A644" s="79"/>
      <c r="B644" s="79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86"/>
      <c r="AD644" s="86"/>
      <c r="AE644" s="86"/>
      <c r="AF644" s="86"/>
      <c r="AG644" s="86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  <c r="AV644" s="86"/>
      <c r="AW644" s="86"/>
      <c r="AX644" s="79"/>
    </row>
    <row r="645" spans="1:50">
      <c r="A645" s="79"/>
      <c r="B645" s="79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86"/>
      <c r="AD645" s="86"/>
      <c r="AE645" s="86"/>
      <c r="AF645" s="86"/>
      <c r="AG645" s="86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  <c r="AV645" s="86"/>
      <c r="AW645" s="86"/>
      <c r="AX645" s="79"/>
    </row>
    <row r="646" spans="1:50">
      <c r="A646" s="79"/>
      <c r="B646" s="79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86"/>
      <c r="AD646" s="86"/>
      <c r="AE646" s="86"/>
      <c r="AF646" s="86"/>
      <c r="AG646" s="86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  <c r="AV646" s="86"/>
      <c r="AW646" s="86"/>
      <c r="AX646" s="79"/>
    </row>
    <row r="647" spans="1:50">
      <c r="A647" s="79"/>
      <c r="B647" s="79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86"/>
      <c r="AD647" s="86"/>
      <c r="AE647" s="86"/>
      <c r="AF647" s="86"/>
      <c r="AG647" s="86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  <c r="AV647" s="86"/>
      <c r="AW647" s="86"/>
      <c r="AX647" s="79"/>
    </row>
    <row r="648" spans="1:50">
      <c r="A648" s="79"/>
      <c r="B648" s="79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86"/>
      <c r="AD648" s="86"/>
      <c r="AE648" s="86"/>
      <c r="AF648" s="86"/>
      <c r="AG648" s="86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  <c r="AV648" s="86"/>
      <c r="AW648" s="86"/>
      <c r="AX648" s="79"/>
    </row>
    <row r="649" spans="1:50">
      <c r="A649" s="79"/>
      <c r="B649" s="79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86"/>
      <c r="AD649" s="86"/>
      <c r="AE649" s="86"/>
      <c r="AF649" s="86"/>
      <c r="AG649" s="86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  <c r="AV649" s="86"/>
      <c r="AW649" s="86"/>
      <c r="AX649" s="79"/>
    </row>
    <row r="650" spans="1:50">
      <c r="A650" s="79"/>
      <c r="B650" s="79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86"/>
      <c r="AD650" s="86"/>
      <c r="AE650" s="86"/>
      <c r="AF650" s="86"/>
      <c r="AG650" s="86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  <c r="AV650" s="86"/>
      <c r="AW650" s="86"/>
      <c r="AX650" s="79"/>
    </row>
    <row r="651" spans="1:50">
      <c r="A651" s="79"/>
      <c r="B651" s="79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86"/>
      <c r="AD651" s="86"/>
      <c r="AE651" s="86"/>
      <c r="AF651" s="86"/>
      <c r="AG651" s="86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  <c r="AV651" s="86"/>
      <c r="AW651" s="86"/>
      <c r="AX651" s="79"/>
    </row>
    <row r="652" spans="1:50">
      <c r="A652" s="79"/>
      <c r="B652" s="79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86"/>
      <c r="AD652" s="86"/>
      <c r="AE652" s="86"/>
      <c r="AF652" s="86"/>
      <c r="AG652" s="86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  <c r="AV652" s="86"/>
      <c r="AW652" s="86"/>
      <c r="AX652" s="79"/>
    </row>
    <row r="653" spans="1:50">
      <c r="A653" s="79"/>
      <c r="B653" s="79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86"/>
      <c r="AD653" s="86"/>
      <c r="AE653" s="86"/>
      <c r="AF653" s="86"/>
      <c r="AG653" s="86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  <c r="AV653" s="86"/>
      <c r="AW653" s="86"/>
      <c r="AX653" s="79"/>
    </row>
    <row r="654" spans="1:50">
      <c r="A654" s="79"/>
      <c r="B654" s="79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86"/>
      <c r="AD654" s="86"/>
      <c r="AE654" s="86"/>
      <c r="AF654" s="86"/>
      <c r="AG654" s="86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  <c r="AV654" s="86"/>
      <c r="AW654" s="86"/>
      <c r="AX654" s="79"/>
    </row>
    <row r="655" spans="1:50">
      <c r="A655" s="79"/>
      <c r="B655" s="79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86"/>
      <c r="AD655" s="86"/>
      <c r="AE655" s="86"/>
      <c r="AF655" s="86"/>
      <c r="AG655" s="86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  <c r="AV655" s="86"/>
      <c r="AW655" s="86"/>
      <c r="AX655" s="79"/>
    </row>
    <row r="656" spans="1:50">
      <c r="A656" s="79"/>
      <c r="B656" s="79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86"/>
      <c r="AD656" s="86"/>
      <c r="AE656" s="86"/>
      <c r="AF656" s="86"/>
      <c r="AG656" s="86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  <c r="AV656" s="86"/>
      <c r="AW656" s="86"/>
      <c r="AX656" s="79"/>
    </row>
    <row r="657" spans="1:50">
      <c r="A657" s="79"/>
      <c r="B657" s="79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86"/>
      <c r="AD657" s="86"/>
      <c r="AE657" s="86"/>
      <c r="AF657" s="86"/>
      <c r="AG657" s="86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  <c r="AV657" s="86"/>
      <c r="AW657" s="86"/>
      <c r="AX657" s="79"/>
    </row>
    <row r="658" spans="1:50">
      <c r="A658" s="79"/>
      <c r="B658" s="79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86"/>
      <c r="AD658" s="86"/>
      <c r="AE658" s="86"/>
      <c r="AF658" s="86"/>
      <c r="AG658" s="86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  <c r="AV658" s="86"/>
      <c r="AW658" s="86"/>
      <c r="AX658" s="79"/>
    </row>
    <row r="659" spans="1:50">
      <c r="A659" s="79"/>
      <c r="B659" s="79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86"/>
      <c r="AD659" s="86"/>
      <c r="AE659" s="86"/>
      <c r="AF659" s="86"/>
      <c r="AG659" s="86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  <c r="AV659" s="86"/>
      <c r="AW659" s="86"/>
      <c r="AX659" s="79"/>
    </row>
    <row r="660" spans="1:50">
      <c r="A660" s="79"/>
      <c r="B660" s="79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86"/>
      <c r="AD660" s="86"/>
      <c r="AE660" s="86"/>
      <c r="AF660" s="86"/>
      <c r="AG660" s="86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  <c r="AV660" s="86"/>
      <c r="AW660" s="86"/>
      <c r="AX660" s="79"/>
    </row>
    <row r="661" spans="1:50">
      <c r="A661" s="79"/>
      <c r="B661" s="79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86"/>
      <c r="AD661" s="86"/>
      <c r="AE661" s="86"/>
      <c r="AF661" s="86"/>
      <c r="AG661" s="86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  <c r="AV661" s="86"/>
      <c r="AW661" s="86"/>
      <c r="AX661" s="79"/>
    </row>
    <row r="662" spans="1:50">
      <c r="A662" s="79"/>
      <c r="B662" s="79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86"/>
      <c r="AD662" s="86"/>
      <c r="AE662" s="86"/>
      <c r="AF662" s="86"/>
      <c r="AG662" s="86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  <c r="AV662" s="86"/>
      <c r="AW662" s="86"/>
      <c r="AX662" s="79"/>
    </row>
    <row r="663" spans="1:50">
      <c r="A663" s="79"/>
      <c r="B663" s="79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86"/>
      <c r="AD663" s="86"/>
      <c r="AE663" s="86"/>
      <c r="AF663" s="86"/>
      <c r="AG663" s="86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  <c r="AV663" s="86"/>
      <c r="AW663" s="86"/>
      <c r="AX663" s="79"/>
    </row>
    <row r="664" spans="1:50">
      <c r="A664" s="79"/>
      <c r="B664" s="79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86"/>
      <c r="AD664" s="86"/>
      <c r="AE664" s="86"/>
      <c r="AF664" s="86"/>
      <c r="AG664" s="86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  <c r="AV664" s="86"/>
      <c r="AW664" s="86"/>
      <c r="AX664" s="79"/>
    </row>
    <row r="665" spans="1:50">
      <c r="A665" s="79"/>
      <c r="B665" s="79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86"/>
      <c r="AD665" s="86"/>
      <c r="AE665" s="86"/>
      <c r="AF665" s="86"/>
      <c r="AG665" s="86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  <c r="AV665" s="86"/>
      <c r="AW665" s="86"/>
      <c r="AX665" s="79"/>
    </row>
    <row r="666" spans="1:50">
      <c r="A666" s="79"/>
      <c r="B666" s="79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86"/>
      <c r="AD666" s="86"/>
      <c r="AE666" s="86"/>
      <c r="AF666" s="86"/>
      <c r="AG666" s="86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  <c r="AV666" s="86"/>
      <c r="AW666" s="86"/>
      <c r="AX666" s="79"/>
    </row>
    <row r="667" spans="1:50">
      <c r="A667" s="79"/>
      <c r="B667" s="79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86"/>
      <c r="AD667" s="86"/>
      <c r="AE667" s="86"/>
      <c r="AF667" s="86"/>
      <c r="AG667" s="86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  <c r="AV667" s="86"/>
      <c r="AW667" s="86"/>
      <c r="AX667" s="79"/>
    </row>
    <row r="668" spans="1:50">
      <c r="A668" s="79"/>
      <c r="B668" s="79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86"/>
      <c r="AD668" s="86"/>
      <c r="AE668" s="86"/>
      <c r="AF668" s="86"/>
      <c r="AG668" s="86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  <c r="AV668" s="86"/>
      <c r="AW668" s="86"/>
      <c r="AX668" s="79"/>
    </row>
    <row r="669" spans="1:50">
      <c r="A669" s="79"/>
      <c r="B669" s="79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86"/>
      <c r="AD669" s="86"/>
      <c r="AE669" s="86"/>
      <c r="AF669" s="86"/>
      <c r="AG669" s="86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  <c r="AV669" s="86"/>
      <c r="AW669" s="86"/>
      <c r="AX669" s="79"/>
    </row>
    <row r="670" spans="1:50">
      <c r="A670" s="79"/>
      <c r="B670" s="79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86"/>
      <c r="AD670" s="86"/>
      <c r="AE670" s="86"/>
      <c r="AF670" s="86"/>
      <c r="AG670" s="86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  <c r="AV670" s="86"/>
      <c r="AW670" s="86"/>
      <c r="AX670" s="79"/>
    </row>
    <row r="671" spans="1:50">
      <c r="A671" s="79"/>
      <c r="B671" s="79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86"/>
      <c r="AD671" s="86"/>
      <c r="AE671" s="86"/>
      <c r="AF671" s="86"/>
      <c r="AG671" s="86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  <c r="AV671" s="86"/>
      <c r="AW671" s="86"/>
      <c r="AX671" s="79"/>
    </row>
    <row r="672" spans="1:50">
      <c r="A672" s="79"/>
      <c r="B672" s="79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86"/>
      <c r="AD672" s="86"/>
      <c r="AE672" s="86"/>
      <c r="AF672" s="86"/>
      <c r="AG672" s="86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  <c r="AV672" s="86"/>
      <c r="AW672" s="86"/>
      <c r="AX672" s="79"/>
    </row>
    <row r="673" spans="1:50">
      <c r="A673" s="79"/>
      <c r="B673" s="79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86"/>
      <c r="AD673" s="86"/>
      <c r="AE673" s="86"/>
      <c r="AF673" s="86"/>
      <c r="AG673" s="86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  <c r="AV673" s="86"/>
      <c r="AW673" s="86"/>
      <c r="AX673" s="79"/>
    </row>
    <row r="674" spans="1:50">
      <c r="A674" s="79"/>
      <c r="B674" s="79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86"/>
      <c r="AD674" s="86"/>
      <c r="AE674" s="86"/>
      <c r="AF674" s="86"/>
      <c r="AG674" s="86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  <c r="AV674" s="86"/>
      <c r="AW674" s="86"/>
      <c r="AX674" s="79"/>
    </row>
    <row r="675" spans="1:50">
      <c r="A675" s="79"/>
      <c r="B675" s="79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86"/>
      <c r="AD675" s="86"/>
      <c r="AE675" s="86"/>
      <c r="AF675" s="86"/>
      <c r="AG675" s="86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  <c r="AV675" s="86"/>
      <c r="AW675" s="86"/>
      <c r="AX675" s="79"/>
    </row>
    <row r="676" spans="1:50">
      <c r="A676" s="79"/>
      <c r="B676" s="79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86"/>
      <c r="AD676" s="86"/>
      <c r="AE676" s="86"/>
      <c r="AF676" s="86"/>
      <c r="AG676" s="86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  <c r="AV676" s="86"/>
      <c r="AW676" s="86"/>
      <c r="AX676" s="79"/>
    </row>
    <row r="677" spans="1:50">
      <c r="A677" s="79"/>
      <c r="B677" s="79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86"/>
      <c r="AD677" s="86"/>
      <c r="AE677" s="86"/>
      <c r="AF677" s="86"/>
      <c r="AG677" s="86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  <c r="AV677" s="86"/>
      <c r="AW677" s="86"/>
      <c r="AX677" s="79"/>
    </row>
    <row r="678" spans="1:50">
      <c r="A678" s="79"/>
      <c r="B678" s="79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86"/>
      <c r="AD678" s="86"/>
      <c r="AE678" s="86"/>
      <c r="AF678" s="86"/>
      <c r="AG678" s="86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  <c r="AV678" s="86"/>
      <c r="AW678" s="86"/>
      <c r="AX678" s="79"/>
    </row>
    <row r="679" spans="1:50">
      <c r="A679" s="79"/>
      <c r="B679" s="79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86"/>
      <c r="AD679" s="86"/>
      <c r="AE679" s="86"/>
      <c r="AF679" s="86"/>
      <c r="AG679" s="86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  <c r="AV679" s="86"/>
      <c r="AW679" s="86"/>
      <c r="AX679" s="79"/>
    </row>
    <row r="680" spans="1:50">
      <c r="A680" s="79"/>
      <c r="B680" s="79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86"/>
      <c r="AD680" s="86"/>
      <c r="AE680" s="86"/>
      <c r="AF680" s="86"/>
      <c r="AG680" s="86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  <c r="AV680" s="86"/>
      <c r="AW680" s="86"/>
      <c r="AX680" s="79"/>
    </row>
    <row r="681" spans="1:50">
      <c r="A681" s="79"/>
      <c r="B681" s="79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86"/>
      <c r="AD681" s="86"/>
      <c r="AE681" s="86"/>
      <c r="AF681" s="86"/>
      <c r="AG681" s="86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  <c r="AV681" s="86"/>
      <c r="AW681" s="86"/>
      <c r="AX681" s="79"/>
    </row>
    <row r="682" spans="1:50">
      <c r="A682" s="79"/>
      <c r="B682" s="79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86"/>
      <c r="AD682" s="86"/>
      <c r="AE682" s="86"/>
      <c r="AF682" s="86"/>
      <c r="AG682" s="86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  <c r="AV682" s="86"/>
      <c r="AW682" s="86"/>
      <c r="AX682" s="79"/>
    </row>
    <row r="683" spans="1:50">
      <c r="A683" s="79"/>
      <c r="B683" s="79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86"/>
      <c r="AD683" s="86"/>
      <c r="AE683" s="86"/>
      <c r="AF683" s="86"/>
      <c r="AG683" s="86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  <c r="AV683" s="86"/>
      <c r="AW683" s="86"/>
      <c r="AX683" s="79"/>
    </row>
    <row r="684" spans="1:50">
      <c r="A684" s="79"/>
      <c r="B684" s="79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86"/>
      <c r="AD684" s="86"/>
      <c r="AE684" s="86"/>
      <c r="AF684" s="86"/>
      <c r="AG684" s="86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  <c r="AV684" s="86"/>
      <c r="AW684" s="86"/>
      <c r="AX684" s="79"/>
    </row>
    <row r="685" spans="1:50">
      <c r="A685" s="79"/>
      <c r="B685" s="79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86"/>
      <c r="AD685" s="86"/>
      <c r="AE685" s="86"/>
      <c r="AF685" s="86"/>
      <c r="AG685" s="86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  <c r="AV685" s="86"/>
      <c r="AW685" s="86"/>
      <c r="AX685" s="79"/>
    </row>
    <row r="686" spans="1:50">
      <c r="A686" s="79"/>
      <c r="B686" s="79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86"/>
      <c r="AD686" s="86"/>
      <c r="AE686" s="86"/>
      <c r="AF686" s="86"/>
      <c r="AG686" s="86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  <c r="AV686" s="86"/>
      <c r="AW686" s="86"/>
      <c r="AX686" s="79"/>
    </row>
    <row r="687" spans="1:50">
      <c r="A687" s="79"/>
      <c r="B687" s="79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86"/>
      <c r="AD687" s="86"/>
      <c r="AE687" s="86"/>
      <c r="AF687" s="86"/>
      <c r="AG687" s="86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  <c r="AV687" s="86"/>
      <c r="AW687" s="86"/>
      <c r="AX687" s="79"/>
    </row>
    <row r="688" spans="1:50">
      <c r="A688" s="79"/>
      <c r="B688" s="79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86"/>
      <c r="AD688" s="86"/>
      <c r="AE688" s="86"/>
      <c r="AF688" s="86"/>
      <c r="AG688" s="86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  <c r="AV688" s="86"/>
      <c r="AW688" s="86"/>
      <c r="AX688" s="79"/>
    </row>
    <row r="689" spans="1:50">
      <c r="A689" s="79"/>
      <c r="B689" s="79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86"/>
      <c r="AD689" s="86"/>
      <c r="AE689" s="86"/>
      <c r="AF689" s="86"/>
      <c r="AG689" s="86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  <c r="AV689" s="86"/>
      <c r="AW689" s="86"/>
      <c r="AX689" s="79"/>
    </row>
    <row r="690" spans="1:50">
      <c r="A690" s="79"/>
      <c r="B690" s="79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86"/>
      <c r="AD690" s="86"/>
      <c r="AE690" s="86"/>
      <c r="AF690" s="86"/>
      <c r="AG690" s="86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  <c r="AV690" s="86"/>
      <c r="AW690" s="86"/>
      <c r="AX690" s="79"/>
    </row>
    <row r="691" spans="1:50">
      <c r="A691" s="79"/>
      <c r="B691" s="79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86"/>
      <c r="AD691" s="86"/>
      <c r="AE691" s="86"/>
      <c r="AF691" s="86"/>
      <c r="AG691" s="86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  <c r="AV691" s="86"/>
      <c r="AW691" s="86"/>
      <c r="AX691" s="79"/>
    </row>
    <row r="692" spans="1:50">
      <c r="A692" s="79"/>
      <c r="B692" s="79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86"/>
      <c r="AD692" s="86"/>
      <c r="AE692" s="86"/>
      <c r="AF692" s="86"/>
      <c r="AG692" s="86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  <c r="AV692" s="86"/>
      <c r="AW692" s="86"/>
      <c r="AX692" s="79"/>
    </row>
    <row r="693" spans="1:50">
      <c r="A693" s="79"/>
      <c r="B693" s="79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86"/>
      <c r="AD693" s="86"/>
      <c r="AE693" s="86"/>
      <c r="AF693" s="86"/>
      <c r="AG693" s="86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  <c r="AV693" s="86"/>
      <c r="AW693" s="86"/>
      <c r="AX693" s="79"/>
    </row>
    <row r="694" spans="1:50">
      <c r="A694" s="79"/>
      <c r="B694" s="79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86"/>
      <c r="AD694" s="86"/>
      <c r="AE694" s="86"/>
      <c r="AF694" s="86"/>
      <c r="AG694" s="86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  <c r="AV694" s="86"/>
      <c r="AW694" s="86"/>
      <c r="AX694" s="79"/>
    </row>
    <row r="695" spans="1:50">
      <c r="A695" s="79"/>
      <c r="B695" s="79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86"/>
      <c r="AD695" s="86"/>
      <c r="AE695" s="86"/>
      <c r="AF695" s="86"/>
      <c r="AG695" s="86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  <c r="AV695" s="86"/>
      <c r="AW695" s="86"/>
      <c r="AX695" s="79"/>
    </row>
    <row r="696" spans="1:50">
      <c r="A696" s="79"/>
      <c r="B696" s="79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86"/>
      <c r="AD696" s="86"/>
      <c r="AE696" s="86"/>
      <c r="AF696" s="86"/>
      <c r="AG696" s="86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  <c r="AV696" s="86"/>
      <c r="AW696" s="86"/>
      <c r="AX696" s="79"/>
    </row>
    <row r="697" spans="1:50">
      <c r="A697" s="79"/>
      <c r="B697" s="79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86"/>
      <c r="AD697" s="86"/>
      <c r="AE697" s="86"/>
      <c r="AF697" s="86"/>
      <c r="AG697" s="86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  <c r="AV697" s="86"/>
      <c r="AW697" s="86"/>
      <c r="AX697" s="79"/>
    </row>
    <row r="698" spans="1:50">
      <c r="A698" s="79"/>
      <c r="B698" s="79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86"/>
      <c r="AD698" s="86"/>
      <c r="AE698" s="86"/>
      <c r="AF698" s="86"/>
      <c r="AG698" s="86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  <c r="AV698" s="86"/>
      <c r="AW698" s="86"/>
      <c r="AX698" s="79"/>
    </row>
    <row r="699" spans="1:50">
      <c r="A699" s="79"/>
      <c r="B699" s="79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86"/>
      <c r="AD699" s="86"/>
      <c r="AE699" s="86"/>
      <c r="AF699" s="86"/>
      <c r="AG699" s="86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  <c r="AV699" s="86"/>
      <c r="AW699" s="86"/>
      <c r="AX699" s="79"/>
    </row>
    <row r="700" spans="1:50">
      <c r="A700" s="79"/>
      <c r="B700" s="79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86"/>
      <c r="AD700" s="86"/>
      <c r="AE700" s="86"/>
      <c r="AF700" s="86"/>
      <c r="AG700" s="86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  <c r="AV700" s="86"/>
      <c r="AW700" s="86"/>
      <c r="AX700" s="79"/>
    </row>
    <row r="701" spans="1:50">
      <c r="A701" s="79"/>
      <c r="B701" s="79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86"/>
      <c r="AD701" s="86"/>
      <c r="AE701" s="86"/>
      <c r="AF701" s="86"/>
      <c r="AG701" s="86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  <c r="AV701" s="86"/>
      <c r="AW701" s="86"/>
      <c r="AX701" s="79"/>
    </row>
    <row r="702" spans="1:50">
      <c r="A702" s="79"/>
      <c r="B702" s="79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86"/>
      <c r="AD702" s="86"/>
      <c r="AE702" s="86"/>
      <c r="AF702" s="86"/>
      <c r="AG702" s="86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  <c r="AV702" s="86"/>
      <c r="AW702" s="86"/>
      <c r="AX702" s="79"/>
    </row>
    <row r="703" spans="1:50">
      <c r="A703" s="79"/>
      <c r="B703" s="79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86"/>
      <c r="AD703" s="86"/>
      <c r="AE703" s="86"/>
      <c r="AF703" s="86"/>
      <c r="AG703" s="86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  <c r="AV703" s="86"/>
      <c r="AW703" s="86"/>
      <c r="AX703" s="79"/>
    </row>
    <row r="704" spans="1:50">
      <c r="A704" s="79"/>
      <c r="B704" s="79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86"/>
      <c r="AD704" s="86"/>
      <c r="AE704" s="86"/>
      <c r="AF704" s="86"/>
      <c r="AG704" s="86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  <c r="AV704" s="86"/>
      <c r="AW704" s="86"/>
      <c r="AX704" s="79"/>
    </row>
    <row r="705" spans="1:50">
      <c r="A705" s="79"/>
      <c r="B705" s="79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86"/>
      <c r="AD705" s="86"/>
      <c r="AE705" s="86"/>
      <c r="AF705" s="86"/>
      <c r="AG705" s="86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  <c r="AV705" s="86"/>
      <c r="AW705" s="86"/>
      <c r="AX705" s="79"/>
    </row>
    <row r="706" spans="1:50">
      <c r="A706" s="79"/>
      <c r="B706" s="79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86"/>
      <c r="AD706" s="86"/>
      <c r="AE706" s="86"/>
      <c r="AF706" s="86"/>
      <c r="AG706" s="86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  <c r="AV706" s="86"/>
      <c r="AW706" s="86"/>
      <c r="AX706" s="79"/>
    </row>
    <row r="707" spans="1:50">
      <c r="A707" s="79"/>
      <c r="B707" s="79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86"/>
      <c r="AD707" s="86"/>
      <c r="AE707" s="86"/>
      <c r="AF707" s="86"/>
      <c r="AG707" s="86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  <c r="AV707" s="86"/>
      <c r="AW707" s="86"/>
      <c r="AX707" s="79"/>
    </row>
    <row r="708" spans="1:50">
      <c r="A708" s="79"/>
      <c r="B708" s="79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86"/>
      <c r="AD708" s="86"/>
      <c r="AE708" s="86"/>
      <c r="AF708" s="86"/>
      <c r="AG708" s="86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  <c r="AV708" s="86"/>
      <c r="AW708" s="86"/>
      <c r="AX708" s="79"/>
    </row>
    <row r="709" spans="1:50">
      <c r="A709" s="79"/>
      <c r="B709" s="79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86"/>
      <c r="AD709" s="86"/>
      <c r="AE709" s="86"/>
      <c r="AF709" s="86"/>
      <c r="AG709" s="86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  <c r="AV709" s="86"/>
      <c r="AW709" s="86"/>
      <c r="AX709" s="79"/>
    </row>
    <row r="710" spans="1:50">
      <c r="A710" s="79"/>
      <c r="B710" s="79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86"/>
      <c r="AD710" s="86"/>
      <c r="AE710" s="86"/>
      <c r="AF710" s="86"/>
      <c r="AG710" s="86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  <c r="AV710" s="86"/>
      <c r="AW710" s="86"/>
      <c r="AX710" s="79"/>
    </row>
    <row r="711" spans="1:50">
      <c r="A711" s="79"/>
      <c r="B711" s="79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86"/>
      <c r="AD711" s="86"/>
      <c r="AE711" s="86"/>
      <c r="AF711" s="86"/>
      <c r="AG711" s="86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  <c r="AV711" s="86"/>
      <c r="AW711" s="86"/>
      <c r="AX711" s="79"/>
    </row>
    <row r="712" spans="1:50">
      <c r="A712" s="79"/>
      <c r="B712" s="79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86"/>
      <c r="AD712" s="86"/>
      <c r="AE712" s="86"/>
      <c r="AF712" s="86"/>
      <c r="AG712" s="86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  <c r="AV712" s="86"/>
      <c r="AW712" s="86"/>
      <c r="AX712" s="79"/>
    </row>
    <row r="713" spans="1:50">
      <c r="A713" s="79"/>
      <c r="B713" s="79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86"/>
      <c r="AD713" s="86"/>
      <c r="AE713" s="86"/>
      <c r="AF713" s="86"/>
      <c r="AG713" s="86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  <c r="AV713" s="86"/>
      <c r="AW713" s="86"/>
      <c r="AX713" s="79"/>
    </row>
    <row r="714" spans="1:50">
      <c r="A714" s="79"/>
      <c r="B714" s="79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86"/>
      <c r="AD714" s="86"/>
      <c r="AE714" s="86"/>
      <c r="AF714" s="86"/>
      <c r="AG714" s="86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  <c r="AV714" s="86"/>
      <c r="AW714" s="86"/>
      <c r="AX714" s="79"/>
    </row>
    <row r="715" spans="1:50">
      <c r="A715" s="79"/>
      <c r="B715" s="79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86"/>
      <c r="AD715" s="86"/>
      <c r="AE715" s="86"/>
      <c r="AF715" s="86"/>
      <c r="AG715" s="86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  <c r="AV715" s="86"/>
      <c r="AW715" s="86"/>
      <c r="AX715" s="79"/>
    </row>
    <row r="716" spans="1:50">
      <c r="A716" s="79"/>
      <c r="B716" s="79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86"/>
      <c r="AD716" s="86"/>
      <c r="AE716" s="86"/>
      <c r="AF716" s="86"/>
      <c r="AG716" s="86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  <c r="AV716" s="86"/>
      <c r="AW716" s="86"/>
      <c r="AX716" s="79"/>
    </row>
    <row r="717" spans="1:50">
      <c r="A717" s="79"/>
      <c r="B717" s="79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86"/>
      <c r="AD717" s="86"/>
      <c r="AE717" s="86"/>
      <c r="AF717" s="86"/>
      <c r="AG717" s="86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  <c r="AV717" s="86"/>
      <c r="AW717" s="86"/>
      <c r="AX717" s="79"/>
    </row>
    <row r="718" spans="1:50">
      <c r="A718" s="79"/>
      <c r="B718" s="79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86"/>
      <c r="AD718" s="86"/>
      <c r="AE718" s="86"/>
      <c r="AF718" s="86"/>
      <c r="AG718" s="86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  <c r="AV718" s="86"/>
      <c r="AW718" s="86"/>
      <c r="AX718" s="79"/>
    </row>
    <row r="719" spans="1:50">
      <c r="A719" s="79"/>
      <c r="B719" s="79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86"/>
      <c r="AD719" s="86"/>
      <c r="AE719" s="86"/>
      <c r="AF719" s="86"/>
      <c r="AG719" s="86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  <c r="AV719" s="86"/>
      <c r="AW719" s="86"/>
      <c r="AX719" s="79"/>
    </row>
    <row r="720" spans="1:50">
      <c r="A720" s="79"/>
      <c r="B720" s="79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86"/>
      <c r="AD720" s="86"/>
      <c r="AE720" s="86"/>
      <c r="AF720" s="86"/>
      <c r="AG720" s="86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  <c r="AV720" s="86"/>
      <c r="AW720" s="86"/>
      <c r="AX720" s="79"/>
    </row>
    <row r="721" spans="1:50">
      <c r="A721" s="79"/>
      <c r="B721" s="79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86"/>
      <c r="AD721" s="86"/>
      <c r="AE721" s="86"/>
      <c r="AF721" s="86"/>
      <c r="AG721" s="86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  <c r="AV721" s="86"/>
      <c r="AW721" s="86"/>
      <c r="AX721" s="79"/>
    </row>
    <row r="722" spans="1:50">
      <c r="A722" s="79"/>
      <c r="B722" s="79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86"/>
      <c r="AD722" s="86"/>
      <c r="AE722" s="86"/>
      <c r="AF722" s="86"/>
      <c r="AG722" s="86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  <c r="AV722" s="86"/>
      <c r="AW722" s="86"/>
      <c r="AX722" s="79"/>
    </row>
    <row r="723" spans="1:50">
      <c r="A723" s="79"/>
      <c r="B723" s="79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86"/>
      <c r="AD723" s="86"/>
      <c r="AE723" s="86"/>
      <c r="AF723" s="86"/>
      <c r="AG723" s="86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  <c r="AV723" s="86"/>
      <c r="AW723" s="86"/>
      <c r="AX723" s="79"/>
    </row>
    <row r="724" spans="1:50">
      <c r="A724" s="79"/>
      <c r="B724" s="79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86"/>
      <c r="AD724" s="86"/>
      <c r="AE724" s="86"/>
      <c r="AF724" s="86"/>
      <c r="AG724" s="86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  <c r="AV724" s="86"/>
      <c r="AW724" s="86"/>
      <c r="AX724" s="79"/>
    </row>
    <row r="725" spans="1:50">
      <c r="A725" s="79"/>
      <c r="B725" s="79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86"/>
      <c r="AD725" s="86"/>
      <c r="AE725" s="86"/>
      <c r="AF725" s="86"/>
      <c r="AG725" s="86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  <c r="AV725" s="86"/>
      <c r="AW725" s="86"/>
      <c r="AX725" s="79"/>
    </row>
    <row r="726" spans="1:50">
      <c r="A726" s="79"/>
      <c r="B726" s="79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86"/>
      <c r="AD726" s="86"/>
      <c r="AE726" s="86"/>
      <c r="AF726" s="86"/>
      <c r="AG726" s="86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  <c r="AV726" s="86"/>
      <c r="AW726" s="86"/>
      <c r="AX726" s="79"/>
    </row>
    <row r="727" spans="1:50">
      <c r="A727" s="79"/>
      <c r="B727" s="79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86"/>
      <c r="AD727" s="86"/>
      <c r="AE727" s="86"/>
      <c r="AF727" s="86"/>
      <c r="AG727" s="86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  <c r="AV727" s="86"/>
      <c r="AW727" s="86"/>
      <c r="AX727" s="79"/>
    </row>
    <row r="728" spans="1:50">
      <c r="A728" s="79"/>
      <c r="B728" s="79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86"/>
      <c r="AD728" s="86"/>
      <c r="AE728" s="86"/>
      <c r="AF728" s="86"/>
      <c r="AG728" s="86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  <c r="AV728" s="86"/>
      <c r="AW728" s="86"/>
      <c r="AX728" s="79"/>
    </row>
    <row r="729" spans="1:50">
      <c r="A729" s="79"/>
      <c r="B729" s="79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86"/>
      <c r="AD729" s="86"/>
      <c r="AE729" s="86"/>
      <c r="AF729" s="86"/>
      <c r="AG729" s="86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  <c r="AV729" s="86"/>
      <c r="AW729" s="86"/>
      <c r="AX729" s="79"/>
    </row>
    <row r="730" spans="1:50">
      <c r="A730" s="79"/>
      <c r="B730" s="79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86"/>
      <c r="AD730" s="86"/>
      <c r="AE730" s="86"/>
      <c r="AF730" s="86"/>
      <c r="AG730" s="86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  <c r="AV730" s="86"/>
      <c r="AW730" s="86"/>
      <c r="AX730" s="79"/>
    </row>
    <row r="731" spans="1:50">
      <c r="A731" s="79"/>
      <c r="B731" s="79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86"/>
      <c r="AD731" s="86"/>
      <c r="AE731" s="86"/>
      <c r="AF731" s="86"/>
      <c r="AG731" s="86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  <c r="AV731" s="86"/>
      <c r="AW731" s="86"/>
      <c r="AX731" s="79"/>
    </row>
    <row r="732" spans="1:50">
      <c r="A732" s="79"/>
      <c r="B732" s="79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86"/>
      <c r="AD732" s="86"/>
      <c r="AE732" s="86"/>
      <c r="AF732" s="86"/>
      <c r="AG732" s="86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  <c r="AV732" s="86"/>
      <c r="AW732" s="86"/>
      <c r="AX732" s="79"/>
    </row>
    <row r="733" spans="1:50">
      <c r="A733" s="79"/>
      <c r="B733" s="79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86"/>
      <c r="AD733" s="86"/>
      <c r="AE733" s="86"/>
      <c r="AF733" s="86"/>
      <c r="AG733" s="86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  <c r="AV733" s="86"/>
      <c r="AW733" s="86"/>
      <c r="AX733" s="79"/>
    </row>
    <row r="734" spans="1:50">
      <c r="A734" s="79"/>
      <c r="B734" s="79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86"/>
      <c r="AD734" s="86"/>
      <c r="AE734" s="86"/>
      <c r="AF734" s="86"/>
      <c r="AG734" s="86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  <c r="AV734" s="86"/>
      <c r="AW734" s="86"/>
      <c r="AX734" s="79"/>
    </row>
    <row r="735" spans="1:50">
      <c r="A735" s="79"/>
      <c r="B735" s="79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86"/>
      <c r="AD735" s="86"/>
      <c r="AE735" s="86"/>
      <c r="AF735" s="86"/>
      <c r="AG735" s="86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  <c r="AV735" s="86"/>
      <c r="AW735" s="86"/>
      <c r="AX735" s="79"/>
    </row>
    <row r="736" spans="1:50">
      <c r="A736" s="79"/>
      <c r="B736" s="79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86"/>
      <c r="AD736" s="86"/>
      <c r="AE736" s="86"/>
      <c r="AF736" s="86"/>
      <c r="AG736" s="86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  <c r="AV736" s="86"/>
      <c r="AW736" s="86"/>
      <c r="AX736" s="79"/>
    </row>
    <row r="737" spans="1:50">
      <c r="A737" s="79"/>
      <c r="B737" s="79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86"/>
      <c r="AD737" s="86"/>
      <c r="AE737" s="86"/>
      <c r="AF737" s="86"/>
      <c r="AG737" s="86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  <c r="AV737" s="86"/>
      <c r="AW737" s="86"/>
      <c r="AX737" s="79"/>
    </row>
    <row r="738" spans="1:50">
      <c r="A738" s="79"/>
      <c r="B738" s="79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86"/>
      <c r="AD738" s="86"/>
      <c r="AE738" s="86"/>
      <c r="AF738" s="86"/>
      <c r="AG738" s="86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  <c r="AV738" s="86"/>
      <c r="AW738" s="86"/>
      <c r="AX738" s="79"/>
    </row>
    <row r="739" spans="1:50">
      <c r="A739" s="79"/>
      <c r="B739" s="79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86"/>
      <c r="AD739" s="86"/>
      <c r="AE739" s="86"/>
      <c r="AF739" s="86"/>
      <c r="AG739" s="86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  <c r="AV739" s="86"/>
      <c r="AW739" s="86"/>
      <c r="AX739" s="79"/>
    </row>
    <row r="740" spans="1:50">
      <c r="A740" s="79"/>
      <c r="B740" s="79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86"/>
      <c r="AD740" s="86"/>
      <c r="AE740" s="86"/>
      <c r="AF740" s="86"/>
      <c r="AG740" s="86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  <c r="AV740" s="86"/>
      <c r="AW740" s="86"/>
      <c r="AX740" s="79"/>
    </row>
    <row r="741" spans="1:50">
      <c r="A741" s="79"/>
      <c r="B741" s="79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86"/>
      <c r="AD741" s="86"/>
      <c r="AE741" s="86"/>
      <c r="AF741" s="86"/>
      <c r="AG741" s="86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  <c r="AV741" s="86"/>
      <c r="AW741" s="86"/>
      <c r="AX741" s="79"/>
    </row>
    <row r="742" spans="1:50">
      <c r="A742" s="79"/>
      <c r="B742" s="79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86"/>
      <c r="AD742" s="86"/>
      <c r="AE742" s="86"/>
      <c r="AF742" s="86"/>
      <c r="AG742" s="86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  <c r="AV742" s="86"/>
      <c r="AW742" s="86"/>
      <c r="AX742" s="79"/>
    </row>
    <row r="743" spans="1:50">
      <c r="A743" s="79"/>
      <c r="B743" s="79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86"/>
      <c r="AD743" s="86"/>
      <c r="AE743" s="86"/>
      <c r="AF743" s="86"/>
      <c r="AG743" s="86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  <c r="AV743" s="86"/>
      <c r="AW743" s="86"/>
      <c r="AX743" s="79"/>
    </row>
    <row r="744" spans="1:50">
      <c r="A744" s="79"/>
      <c r="B744" s="79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86"/>
      <c r="AD744" s="86"/>
      <c r="AE744" s="86"/>
      <c r="AF744" s="86"/>
      <c r="AG744" s="86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  <c r="AV744" s="86"/>
      <c r="AW744" s="86"/>
      <c r="AX744" s="79"/>
    </row>
    <row r="745" spans="1:50">
      <c r="A745" s="79"/>
      <c r="B745" s="79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86"/>
      <c r="AD745" s="86"/>
      <c r="AE745" s="86"/>
      <c r="AF745" s="86"/>
      <c r="AG745" s="86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  <c r="AV745" s="86"/>
      <c r="AW745" s="86"/>
      <c r="AX745" s="79"/>
    </row>
    <row r="746" spans="1:50">
      <c r="A746" s="79"/>
      <c r="B746" s="79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86"/>
      <c r="AD746" s="86"/>
      <c r="AE746" s="86"/>
      <c r="AF746" s="86"/>
      <c r="AG746" s="86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  <c r="AV746" s="86"/>
      <c r="AW746" s="86"/>
      <c r="AX746" s="79"/>
    </row>
    <row r="747" spans="1:50">
      <c r="A747" s="79"/>
      <c r="B747" s="79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86"/>
      <c r="AD747" s="86"/>
      <c r="AE747" s="86"/>
      <c r="AF747" s="86"/>
      <c r="AG747" s="86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  <c r="AV747" s="86"/>
      <c r="AW747" s="86"/>
      <c r="AX747" s="79"/>
    </row>
    <row r="748" spans="1:50">
      <c r="A748" s="79"/>
      <c r="B748" s="79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86"/>
      <c r="AD748" s="86"/>
      <c r="AE748" s="86"/>
      <c r="AF748" s="86"/>
      <c r="AG748" s="86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  <c r="AV748" s="86"/>
      <c r="AW748" s="86"/>
      <c r="AX748" s="79"/>
    </row>
    <row r="749" spans="1:50">
      <c r="A749" s="79"/>
      <c r="B749" s="79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86"/>
      <c r="AD749" s="86"/>
      <c r="AE749" s="86"/>
      <c r="AF749" s="86"/>
      <c r="AG749" s="86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  <c r="AV749" s="86"/>
      <c r="AW749" s="86"/>
      <c r="AX749" s="79"/>
    </row>
    <row r="750" spans="1:50">
      <c r="A750" s="79"/>
      <c r="B750" s="79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86"/>
      <c r="AD750" s="86"/>
      <c r="AE750" s="86"/>
      <c r="AF750" s="86"/>
      <c r="AG750" s="86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  <c r="AV750" s="86"/>
      <c r="AW750" s="86"/>
      <c r="AX750" s="79"/>
    </row>
    <row r="751" spans="1:50">
      <c r="A751" s="79"/>
      <c r="B751" s="79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86"/>
      <c r="AD751" s="86"/>
      <c r="AE751" s="86"/>
      <c r="AF751" s="86"/>
      <c r="AG751" s="86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  <c r="AV751" s="86"/>
      <c r="AW751" s="86"/>
      <c r="AX751" s="79"/>
    </row>
    <row r="752" spans="1:50">
      <c r="A752" s="79"/>
      <c r="B752" s="79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86"/>
      <c r="AD752" s="86"/>
      <c r="AE752" s="86"/>
      <c r="AF752" s="86"/>
      <c r="AG752" s="86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  <c r="AV752" s="86"/>
      <c r="AW752" s="86"/>
      <c r="AX752" s="79"/>
    </row>
    <row r="753" spans="1:50">
      <c r="A753" s="79"/>
      <c r="B753" s="79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86"/>
      <c r="AD753" s="86"/>
      <c r="AE753" s="86"/>
      <c r="AF753" s="86"/>
      <c r="AG753" s="86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  <c r="AV753" s="86"/>
      <c r="AW753" s="86"/>
      <c r="AX753" s="79"/>
    </row>
    <row r="754" spans="1:50">
      <c r="A754" s="79"/>
      <c r="B754" s="79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86"/>
      <c r="AD754" s="86"/>
      <c r="AE754" s="86"/>
      <c r="AF754" s="86"/>
      <c r="AG754" s="86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  <c r="AV754" s="86"/>
      <c r="AW754" s="86"/>
      <c r="AX754" s="79"/>
    </row>
    <row r="755" spans="1:50">
      <c r="A755" s="79"/>
      <c r="B755" s="79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86"/>
      <c r="AD755" s="86"/>
      <c r="AE755" s="86"/>
      <c r="AF755" s="86"/>
      <c r="AG755" s="86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  <c r="AV755" s="86"/>
      <c r="AW755" s="86"/>
      <c r="AX755" s="79"/>
    </row>
    <row r="756" spans="1:50">
      <c r="A756" s="79"/>
      <c r="B756" s="79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86"/>
      <c r="AD756" s="86"/>
      <c r="AE756" s="86"/>
      <c r="AF756" s="86"/>
      <c r="AG756" s="86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  <c r="AV756" s="86"/>
      <c r="AW756" s="86"/>
      <c r="AX756" s="79"/>
    </row>
    <row r="757" spans="1:50">
      <c r="A757" s="79"/>
      <c r="B757" s="79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86"/>
      <c r="AD757" s="86"/>
      <c r="AE757" s="86"/>
      <c r="AF757" s="86"/>
      <c r="AG757" s="86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  <c r="AV757" s="86"/>
      <c r="AW757" s="86"/>
      <c r="AX757" s="79"/>
    </row>
    <row r="758" spans="1:50">
      <c r="A758" s="79"/>
      <c r="B758" s="79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86"/>
      <c r="AD758" s="86"/>
      <c r="AE758" s="86"/>
      <c r="AF758" s="86"/>
      <c r="AG758" s="86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  <c r="AV758" s="86"/>
      <c r="AW758" s="86"/>
      <c r="AX758" s="79"/>
    </row>
    <row r="759" spans="1:50">
      <c r="A759" s="79"/>
      <c r="B759" s="79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86"/>
      <c r="AD759" s="86"/>
      <c r="AE759" s="86"/>
      <c r="AF759" s="86"/>
      <c r="AG759" s="86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  <c r="AV759" s="86"/>
      <c r="AW759" s="86"/>
      <c r="AX759" s="79"/>
    </row>
    <row r="760" spans="1:50">
      <c r="A760" s="79"/>
      <c r="B760" s="79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86"/>
      <c r="AD760" s="86"/>
      <c r="AE760" s="86"/>
      <c r="AF760" s="86"/>
      <c r="AG760" s="86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  <c r="AV760" s="86"/>
      <c r="AW760" s="86"/>
      <c r="AX760" s="79"/>
    </row>
    <row r="761" spans="1:50">
      <c r="A761" s="79"/>
      <c r="B761" s="79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86"/>
      <c r="AD761" s="86"/>
      <c r="AE761" s="86"/>
      <c r="AF761" s="86"/>
      <c r="AG761" s="86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  <c r="AV761" s="86"/>
      <c r="AW761" s="86"/>
      <c r="AX761" s="79"/>
    </row>
    <row r="762" spans="1:50">
      <c r="A762" s="79"/>
      <c r="B762" s="79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86"/>
      <c r="AD762" s="86"/>
      <c r="AE762" s="86"/>
      <c r="AF762" s="86"/>
      <c r="AG762" s="86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  <c r="AV762" s="86"/>
      <c r="AW762" s="86"/>
      <c r="AX762" s="79"/>
    </row>
    <row r="763" spans="1:50">
      <c r="A763" s="79"/>
      <c r="B763" s="79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86"/>
      <c r="AD763" s="86"/>
      <c r="AE763" s="86"/>
      <c r="AF763" s="86"/>
      <c r="AG763" s="86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  <c r="AV763" s="86"/>
      <c r="AW763" s="86"/>
      <c r="AX763" s="79"/>
    </row>
    <row r="764" spans="1:50">
      <c r="A764" s="79"/>
      <c r="B764" s="79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86"/>
      <c r="AD764" s="86"/>
      <c r="AE764" s="86"/>
      <c r="AF764" s="86"/>
      <c r="AG764" s="86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  <c r="AV764" s="86"/>
      <c r="AW764" s="86"/>
      <c r="AX764" s="79"/>
    </row>
    <row r="765" spans="1:50">
      <c r="A765" s="79"/>
      <c r="B765" s="79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86"/>
      <c r="AD765" s="86"/>
      <c r="AE765" s="86"/>
      <c r="AF765" s="86"/>
      <c r="AG765" s="86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  <c r="AV765" s="86"/>
      <c r="AW765" s="86"/>
      <c r="AX765" s="79"/>
    </row>
    <row r="766" spans="1:50">
      <c r="A766" s="79"/>
      <c r="B766" s="79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86"/>
      <c r="AD766" s="86"/>
      <c r="AE766" s="86"/>
      <c r="AF766" s="86"/>
      <c r="AG766" s="86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  <c r="AV766" s="86"/>
      <c r="AW766" s="86"/>
      <c r="AX766" s="79"/>
    </row>
    <row r="767" spans="1:50">
      <c r="A767" s="79"/>
      <c r="B767" s="79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86"/>
      <c r="AD767" s="86"/>
      <c r="AE767" s="86"/>
      <c r="AF767" s="86"/>
      <c r="AG767" s="86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  <c r="AV767" s="86"/>
      <c r="AW767" s="86"/>
      <c r="AX767" s="79"/>
    </row>
    <row r="768" spans="1:50">
      <c r="A768" s="79"/>
      <c r="B768" s="79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86"/>
      <c r="AD768" s="86"/>
      <c r="AE768" s="86"/>
      <c r="AF768" s="86"/>
      <c r="AG768" s="86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  <c r="AV768" s="86"/>
      <c r="AW768" s="86"/>
      <c r="AX768" s="79"/>
    </row>
    <row r="769" spans="1:50">
      <c r="A769" s="79"/>
      <c r="B769" s="79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86"/>
      <c r="AD769" s="86"/>
      <c r="AE769" s="86"/>
      <c r="AF769" s="86"/>
      <c r="AG769" s="86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  <c r="AV769" s="86"/>
      <c r="AW769" s="86"/>
      <c r="AX769" s="79"/>
    </row>
    <row r="770" spans="1:50">
      <c r="A770" s="79"/>
      <c r="B770" s="79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86"/>
      <c r="AD770" s="86"/>
      <c r="AE770" s="86"/>
      <c r="AF770" s="86"/>
      <c r="AG770" s="86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  <c r="AV770" s="86"/>
      <c r="AW770" s="86"/>
      <c r="AX770" s="79"/>
    </row>
    <row r="771" spans="1:50">
      <c r="A771" s="79"/>
      <c r="B771" s="79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86"/>
      <c r="AD771" s="86"/>
      <c r="AE771" s="86"/>
      <c r="AF771" s="86"/>
      <c r="AG771" s="86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  <c r="AV771" s="86"/>
      <c r="AW771" s="86"/>
      <c r="AX771" s="79"/>
    </row>
    <row r="772" spans="1:50">
      <c r="A772" s="79"/>
      <c r="B772" s="79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86"/>
      <c r="AD772" s="86"/>
      <c r="AE772" s="86"/>
      <c r="AF772" s="86"/>
      <c r="AG772" s="86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  <c r="AV772" s="86"/>
      <c r="AW772" s="86"/>
      <c r="AX772" s="79"/>
    </row>
    <row r="773" spans="1:50">
      <c r="A773" s="79"/>
      <c r="B773" s="79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86"/>
      <c r="AD773" s="86"/>
      <c r="AE773" s="86"/>
      <c r="AF773" s="86"/>
      <c r="AG773" s="86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  <c r="AV773" s="86"/>
      <c r="AW773" s="86"/>
      <c r="AX773" s="79"/>
    </row>
    <row r="774" spans="1:50">
      <c r="A774" s="79"/>
      <c r="B774" s="79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86"/>
      <c r="AD774" s="86"/>
      <c r="AE774" s="86"/>
      <c r="AF774" s="86"/>
      <c r="AG774" s="86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  <c r="AV774" s="86"/>
      <c r="AW774" s="86"/>
      <c r="AX774" s="79"/>
    </row>
    <row r="775" spans="1:50">
      <c r="A775" s="79"/>
      <c r="B775" s="79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86"/>
      <c r="AD775" s="86"/>
      <c r="AE775" s="86"/>
      <c r="AF775" s="86"/>
      <c r="AG775" s="86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  <c r="AV775" s="86"/>
      <c r="AW775" s="86"/>
      <c r="AX775" s="79"/>
    </row>
    <row r="776" spans="1:50">
      <c r="A776" s="79"/>
      <c r="B776" s="79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86"/>
      <c r="AD776" s="86"/>
      <c r="AE776" s="86"/>
      <c r="AF776" s="86"/>
      <c r="AG776" s="86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  <c r="AV776" s="86"/>
      <c r="AW776" s="86"/>
      <c r="AX776" s="79"/>
    </row>
    <row r="777" spans="1:50">
      <c r="A777" s="79"/>
      <c r="B777" s="79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86"/>
      <c r="AD777" s="86"/>
      <c r="AE777" s="86"/>
      <c r="AF777" s="86"/>
      <c r="AG777" s="86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  <c r="AV777" s="86"/>
      <c r="AW777" s="86"/>
      <c r="AX777" s="79"/>
    </row>
    <row r="778" spans="1:50">
      <c r="A778" s="79"/>
      <c r="B778" s="79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86"/>
      <c r="AD778" s="86"/>
      <c r="AE778" s="86"/>
      <c r="AF778" s="86"/>
      <c r="AG778" s="86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  <c r="AV778" s="86"/>
      <c r="AW778" s="86"/>
      <c r="AX778" s="79"/>
    </row>
    <row r="779" spans="1:50">
      <c r="A779" s="79"/>
      <c r="B779" s="79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86"/>
      <c r="AD779" s="86"/>
      <c r="AE779" s="86"/>
      <c r="AF779" s="86"/>
      <c r="AG779" s="86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  <c r="AV779" s="86"/>
      <c r="AW779" s="86"/>
      <c r="AX779" s="79"/>
    </row>
    <row r="780" spans="1:50">
      <c r="A780" s="79"/>
      <c r="B780" s="79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86"/>
      <c r="AD780" s="86"/>
      <c r="AE780" s="86"/>
      <c r="AF780" s="86"/>
      <c r="AG780" s="86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  <c r="AV780" s="86"/>
      <c r="AW780" s="86"/>
      <c r="AX780" s="79"/>
    </row>
    <row r="781" spans="1:50">
      <c r="A781" s="79"/>
      <c r="B781" s="79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86"/>
      <c r="AD781" s="86"/>
      <c r="AE781" s="86"/>
      <c r="AF781" s="86"/>
      <c r="AG781" s="86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  <c r="AV781" s="86"/>
      <c r="AW781" s="86"/>
      <c r="AX781" s="79"/>
    </row>
    <row r="782" spans="1:50">
      <c r="A782" s="79"/>
      <c r="B782" s="79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86"/>
      <c r="AD782" s="86"/>
      <c r="AE782" s="86"/>
      <c r="AF782" s="86"/>
      <c r="AG782" s="86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  <c r="AV782" s="86"/>
      <c r="AW782" s="86"/>
      <c r="AX782" s="79"/>
    </row>
    <row r="783" spans="1:50">
      <c r="A783" s="79"/>
      <c r="B783" s="79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86"/>
      <c r="AD783" s="86"/>
      <c r="AE783" s="86"/>
      <c r="AF783" s="86"/>
      <c r="AG783" s="86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  <c r="AV783" s="86"/>
      <c r="AW783" s="86"/>
      <c r="AX783" s="79"/>
    </row>
    <row r="784" spans="1:50">
      <c r="A784" s="79"/>
      <c r="B784" s="79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86"/>
      <c r="AD784" s="86"/>
      <c r="AE784" s="86"/>
      <c r="AF784" s="86"/>
      <c r="AG784" s="86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  <c r="AV784" s="86"/>
      <c r="AW784" s="86"/>
      <c r="AX784" s="79"/>
    </row>
    <row r="785" spans="1:50">
      <c r="A785" s="79"/>
      <c r="B785" s="79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86"/>
      <c r="AD785" s="86"/>
      <c r="AE785" s="86"/>
      <c r="AF785" s="86"/>
      <c r="AG785" s="86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  <c r="AV785" s="86"/>
      <c r="AW785" s="86"/>
      <c r="AX785" s="79"/>
    </row>
    <row r="786" spans="1:50">
      <c r="A786" s="79"/>
      <c r="B786" s="79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86"/>
      <c r="AD786" s="86"/>
      <c r="AE786" s="86"/>
      <c r="AF786" s="86"/>
      <c r="AG786" s="86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  <c r="AV786" s="86"/>
      <c r="AW786" s="86"/>
      <c r="AX786" s="79"/>
    </row>
    <row r="787" spans="1:50">
      <c r="A787" s="79"/>
      <c r="B787" s="79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86"/>
      <c r="AD787" s="86"/>
      <c r="AE787" s="86"/>
      <c r="AF787" s="86"/>
      <c r="AG787" s="86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  <c r="AV787" s="86"/>
      <c r="AW787" s="86"/>
      <c r="AX787" s="79"/>
    </row>
    <row r="788" spans="1:50">
      <c r="A788" s="79"/>
      <c r="B788" s="79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86"/>
      <c r="AD788" s="86"/>
      <c r="AE788" s="86"/>
      <c r="AF788" s="86"/>
      <c r="AG788" s="86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  <c r="AV788" s="86"/>
      <c r="AW788" s="86"/>
      <c r="AX788" s="79"/>
    </row>
    <row r="789" spans="1:50">
      <c r="A789" s="79"/>
      <c r="B789" s="79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86"/>
      <c r="AD789" s="86"/>
      <c r="AE789" s="86"/>
      <c r="AF789" s="86"/>
      <c r="AG789" s="86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  <c r="AV789" s="86"/>
      <c r="AW789" s="86"/>
      <c r="AX789" s="79"/>
    </row>
    <row r="790" spans="1:50">
      <c r="A790" s="79"/>
      <c r="B790" s="79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86"/>
      <c r="AD790" s="86"/>
      <c r="AE790" s="86"/>
      <c r="AF790" s="86"/>
      <c r="AG790" s="86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  <c r="AV790" s="86"/>
      <c r="AW790" s="86"/>
      <c r="AX790" s="79"/>
    </row>
    <row r="791" spans="1:50">
      <c r="A791" s="79"/>
      <c r="B791" s="79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86"/>
      <c r="AD791" s="86"/>
      <c r="AE791" s="86"/>
      <c r="AF791" s="86"/>
      <c r="AG791" s="86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  <c r="AV791" s="86"/>
      <c r="AW791" s="86"/>
      <c r="AX791" s="79"/>
    </row>
    <row r="792" spans="1:50">
      <c r="A792" s="79"/>
      <c r="B792" s="79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86"/>
      <c r="AD792" s="86"/>
      <c r="AE792" s="86"/>
      <c r="AF792" s="86"/>
      <c r="AG792" s="86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  <c r="AV792" s="86"/>
      <c r="AW792" s="86"/>
      <c r="AX792" s="79"/>
    </row>
    <row r="793" spans="1:50">
      <c r="A793" s="79"/>
      <c r="B793" s="79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86"/>
      <c r="AD793" s="86"/>
      <c r="AE793" s="86"/>
      <c r="AF793" s="86"/>
      <c r="AG793" s="86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  <c r="AV793" s="86"/>
      <c r="AW793" s="86"/>
      <c r="AX793" s="79"/>
    </row>
    <row r="794" spans="1:50">
      <c r="A794" s="79"/>
      <c r="B794" s="79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86"/>
      <c r="AD794" s="86"/>
      <c r="AE794" s="86"/>
      <c r="AF794" s="86"/>
      <c r="AG794" s="86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  <c r="AV794" s="86"/>
      <c r="AW794" s="86"/>
      <c r="AX794" s="79"/>
    </row>
    <row r="795" spans="1:50">
      <c r="A795" s="79"/>
      <c r="B795" s="79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86"/>
      <c r="AD795" s="86"/>
      <c r="AE795" s="86"/>
      <c r="AF795" s="86"/>
      <c r="AG795" s="86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  <c r="AV795" s="86"/>
      <c r="AW795" s="86"/>
      <c r="AX795" s="79"/>
    </row>
    <row r="796" spans="1:50">
      <c r="A796" s="79"/>
      <c r="B796" s="79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86"/>
      <c r="AD796" s="86"/>
      <c r="AE796" s="86"/>
      <c r="AF796" s="86"/>
      <c r="AG796" s="86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  <c r="AV796" s="86"/>
      <c r="AW796" s="86"/>
      <c r="AX796" s="79"/>
    </row>
    <row r="797" spans="1:50">
      <c r="A797" s="79"/>
      <c r="B797" s="79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86"/>
      <c r="AD797" s="86"/>
      <c r="AE797" s="86"/>
      <c r="AF797" s="86"/>
      <c r="AG797" s="86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  <c r="AV797" s="86"/>
      <c r="AW797" s="86"/>
      <c r="AX797" s="79"/>
    </row>
    <row r="798" spans="1:50">
      <c r="A798" s="79"/>
      <c r="B798" s="79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86"/>
      <c r="AD798" s="86"/>
      <c r="AE798" s="86"/>
      <c r="AF798" s="86"/>
      <c r="AG798" s="86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  <c r="AV798" s="86"/>
      <c r="AW798" s="86"/>
      <c r="AX798" s="79"/>
    </row>
    <row r="799" spans="1:50">
      <c r="A799" s="79"/>
      <c r="B799" s="79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86"/>
      <c r="AD799" s="86"/>
      <c r="AE799" s="86"/>
      <c r="AF799" s="86"/>
      <c r="AG799" s="86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  <c r="AV799" s="86"/>
      <c r="AW799" s="86"/>
      <c r="AX799" s="79"/>
    </row>
    <row r="800" spans="1:50">
      <c r="A800" s="79"/>
      <c r="B800" s="79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86"/>
      <c r="AD800" s="86"/>
      <c r="AE800" s="86"/>
      <c r="AF800" s="86"/>
      <c r="AG800" s="86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  <c r="AV800" s="86"/>
      <c r="AW800" s="86"/>
      <c r="AX800" s="79"/>
    </row>
    <row r="801" spans="1:50">
      <c r="A801" s="79"/>
      <c r="B801" s="79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86"/>
      <c r="AD801" s="86"/>
      <c r="AE801" s="86"/>
      <c r="AF801" s="86"/>
      <c r="AG801" s="86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  <c r="AV801" s="86"/>
      <c r="AW801" s="86"/>
      <c r="AX801" s="79"/>
    </row>
    <row r="802" spans="1:50">
      <c r="A802" s="79"/>
      <c r="B802" s="79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86"/>
      <c r="AD802" s="86"/>
      <c r="AE802" s="86"/>
      <c r="AF802" s="86"/>
      <c r="AG802" s="86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  <c r="AV802" s="86"/>
      <c r="AW802" s="86"/>
      <c r="AX802" s="79"/>
    </row>
    <row r="803" spans="1:50">
      <c r="A803" s="79"/>
      <c r="B803" s="79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86"/>
      <c r="AD803" s="86"/>
      <c r="AE803" s="86"/>
      <c r="AF803" s="86"/>
      <c r="AG803" s="86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  <c r="AV803" s="86"/>
      <c r="AW803" s="86"/>
      <c r="AX803" s="79"/>
    </row>
    <row r="804" spans="1:50">
      <c r="A804" s="79"/>
      <c r="B804" s="79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86"/>
      <c r="AD804" s="86"/>
      <c r="AE804" s="86"/>
      <c r="AF804" s="86"/>
      <c r="AG804" s="86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  <c r="AV804" s="86"/>
      <c r="AW804" s="86"/>
      <c r="AX804" s="79"/>
    </row>
    <row r="805" spans="1:50">
      <c r="A805" s="79"/>
      <c r="B805" s="79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86"/>
      <c r="AD805" s="86"/>
      <c r="AE805" s="86"/>
      <c r="AF805" s="86"/>
      <c r="AG805" s="86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  <c r="AV805" s="86"/>
      <c r="AW805" s="86"/>
      <c r="AX805" s="79"/>
    </row>
    <row r="806" spans="1:50">
      <c r="A806" s="79"/>
      <c r="B806" s="79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86"/>
      <c r="AD806" s="86"/>
      <c r="AE806" s="86"/>
      <c r="AF806" s="86"/>
      <c r="AG806" s="86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  <c r="AV806" s="86"/>
      <c r="AW806" s="86"/>
      <c r="AX806" s="79"/>
    </row>
    <row r="807" spans="1:50">
      <c r="A807" s="79"/>
      <c r="B807" s="79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86"/>
      <c r="AD807" s="86"/>
      <c r="AE807" s="86"/>
      <c r="AF807" s="86"/>
      <c r="AG807" s="86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  <c r="AV807" s="86"/>
      <c r="AW807" s="86"/>
      <c r="AX807" s="79"/>
    </row>
    <row r="808" spans="1:50">
      <c r="A808" s="79"/>
      <c r="B808" s="79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86"/>
      <c r="AD808" s="86"/>
      <c r="AE808" s="86"/>
      <c r="AF808" s="86"/>
      <c r="AG808" s="86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  <c r="AV808" s="86"/>
      <c r="AW808" s="86"/>
      <c r="AX808" s="79"/>
    </row>
    <row r="809" spans="1:50">
      <c r="A809" s="79"/>
      <c r="B809" s="79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86"/>
      <c r="AD809" s="86"/>
      <c r="AE809" s="86"/>
      <c r="AF809" s="86"/>
      <c r="AG809" s="86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  <c r="AV809" s="86"/>
      <c r="AW809" s="86"/>
      <c r="AX809" s="79"/>
    </row>
    <row r="810" spans="1:50">
      <c r="A810" s="79"/>
      <c r="B810" s="79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86"/>
      <c r="AD810" s="86"/>
      <c r="AE810" s="86"/>
      <c r="AF810" s="86"/>
      <c r="AG810" s="86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  <c r="AV810" s="86"/>
      <c r="AW810" s="86"/>
      <c r="AX810" s="79"/>
    </row>
    <row r="811" spans="1:50">
      <c r="A811" s="79"/>
      <c r="B811" s="79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86"/>
      <c r="AD811" s="86"/>
      <c r="AE811" s="86"/>
      <c r="AF811" s="86"/>
      <c r="AG811" s="86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  <c r="AV811" s="86"/>
      <c r="AW811" s="86"/>
      <c r="AX811" s="79"/>
    </row>
    <row r="812" spans="1:50">
      <c r="A812" s="79"/>
      <c r="B812" s="79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86"/>
      <c r="AD812" s="86"/>
      <c r="AE812" s="86"/>
      <c r="AF812" s="86"/>
      <c r="AG812" s="86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  <c r="AV812" s="86"/>
      <c r="AW812" s="86"/>
      <c r="AX812" s="79"/>
    </row>
    <row r="813" spans="1:50">
      <c r="A813" s="79"/>
      <c r="B813" s="79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86"/>
      <c r="AD813" s="86"/>
      <c r="AE813" s="86"/>
      <c r="AF813" s="86"/>
      <c r="AG813" s="86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  <c r="AV813" s="86"/>
      <c r="AW813" s="86"/>
      <c r="AX813" s="79"/>
    </row>
    <row r="814" spans="1:50">
      <c r="A814" s="79"/>
      <c r="B814" s="79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86"/>
      <c r="AD814" s="86"/>
      <c r="AE814" s="86"/>
      <c r="AF814" s="86"/>
      <c r="AG814" s="86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  <c r="AV814" s="86"/>
      <c r="AW814" s="86"/>
      <c r="AX814" s="79"/>
    </row>
    <row r="815" spans="1:50">
      <c r="A815" s="79"/>
      <c r="B815" s="79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86"/>
      <c r="AD815" s="86"/>
      <c r="AE815" s="86"/>
      <c r="AF815" s="86"/>
      <c r="AG815" s="86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  <c r="AV815" s="86"/>
      <c r="AW815" s="86"/>
      <c r="AX815" s="79"/>
    </row>
    <row r="816" spans="1:50">
      <c r="A816" s="79"/>
      <c r="B816" s="79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86"/>
      <c r="AD816" s="86"/>
      <c r="AE816" s="86"/>
      <c r="AF816" s="86"/>
      <c r="AG816" s="86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  <c r="AV816" s="86"/>
      <c r="AW816" s="86"/>
      <c r="AX816" s="79"/>
    </row>
    <row r="817" spans="1:50">
      <c r="A817" s="79"/>
      <c r="B817" s="79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86"/>
      <c r="AD817" s="86"/>
      <c r="AE817" s="86"/>
      <c r="AF817" s="86"/>
      <c r="AG817" s="86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  <c r="AV817" s="86"/>
      <c r="AW817" s="86"/>
      <c r="AX817" s="79"/>
    </row>
    <row r="818" spans="1:50">
      <c r="A818" s="79"/>
      <c r="B818" s="79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86"/>
      <c r="AD818" s="86"/>
      <c r="AE818" s="86"/>
      <c r="AF818" s="86"/>
      <c r="AG818" s="86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  <c r="AV818" s="86"/>
      <c r="AW818" s="86"/>
      <c r="AX818" s="79"/>
    </row>
    <row r="819" spans="1:50">
      <c r="A819" s="79"/>
      <c r="B819" s="79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86"/>
      <c r="AD819" s="86"/>
      <c r="AE819" s="86"/>
      <c r="AF819" s="86"/>
      <c r="AG819" s="86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  <c r="AV819" s="86"/>
      <c r="AW819" s="86"/>
      <c r="AX819" s="79"/>
    </row>
    <row r="820" spans="1:50">
      <c r="A820" s="79"/>
      <c r="B820" s="79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86"/>
      <c r="AD820" s="86"/>
      <c r="AE820" s="86"/>
      <c r="AF820" s="86"/>
      <c r="AG820" s="86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  <c r="AV820" s="86"/>
      <c r="AW820" s="86"/>
      <c r="AX820" s="79"/>
    </row>
    <row r="821" spans="1:50">
      <c r="A821" s="79"/>
      <c r="B821" s="79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86"/>
      <c r="AD821" s="86"/>
      <c r="AE821" s="86"/>
      <c r="AF821" s="86"/>
      <c r="AG821" s="86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  <c r="AV821" s="86"/>
      <c r="AW821" s="86"/>
      <c r="AX821" s="79"/>
    </row>
    <row r="822" spans="1:50">
      <c r="A822" s="79"/>
      <c r="B822" s="79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86"/>
      <c r="AD822" s="86"/>
      <c r="AE822" s="86"/>
      <c r="AF822" s="86"/>
      <c r="AG822" s="86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  <c r="AV822" s="86"/>
      <c r="AW822" s="86"/>
      <c r="AX822" s="79"/>
    </row>
    <row r="823" spans="1:50">
      <c r="A823" s="79"/>
      <c r="B823" s="79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86"/>
      <c r="AD823" s="86"/>
      <c r="AE823" s="86"/>
      <c r="AF823" s="86"/>
      <c r="AG823" s="86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  <c r="AV823" s="86"/>
      <c r="AW823" s="86"/>
      <c r="AX823" s="79"/>
    </row>
    <row r="824" spans="1:50">
      <c r="A824" s="79"/>
      <c r="B824" s="79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86"/>
      <c r="AD824" s="86"/>
      <c r="AE824" s="86"/>
      <c r="AF824" s="86"/>
      <c r="AG824" s="86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  <c r="AV824" s="86"/>
      <c r="AW824" s="86"/>
      <c r="AX824" s="79"/>
    </row>
    <row r="825" spans="1:50">
      <c r="A825" s="79"/>
      <c r="B825" s="79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86"/>
      <c r="AD825" s="86"/>
      <c r="AE825" s="86"/>
      <c r="AF825" s="86"/>
      <c r="AG825" s="86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  <c r="AV825" s="86"/>
      <c r="AW825" s="86"/>
      <c r="AX825" s="79"/>
    </row>
    <row r="826" spans="1:50">
      <c r="A826" s="79"/>
      <c r="B826" s="79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86"/>
      <c r="AD826" s="86"/>
      <c r="AE826" s="86"/>
      <c r="AF826" s="86"/>
      <c r="AG826" s="86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  <c r="AV826" s="86"/>
      <c r="AW826" s="86"/>
      <c r="AX826" s="79"/>
    </row>
    <row r="827" spans="1:50">
      <c r="A827" s="79"/>
      <c r="B827" s="79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86"/>
      <c r="AD827" s="86"/>
      <c r="AE827" s="86"/>
      <c r="AF827" s="86"/>
      <c r="AG827" s="86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  <c r="AV827" s="86"/>
      <c r="AW827" s="86"/>
      <c r="AX827" s="79"/>
    </row>
    <row r="828" spans="1:50">
      <c r="A828" s="79"/>
      <c r="B828" s="79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86"/>
      <c r="AD828" s="86"/>
      <c r="AE828" s="86"/>
      <c r="AF828" s="86"/>
      <c r="AG828" s="86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  <c r="AV828" s="86"/>
      <c r="AW828" s="86"/>
      <c r="AX828" s="79"/>
    </row>
    <row r="829" spans="1:50">
      <c r="A829" s="79"/>
      <c r="B829" s="79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86"/>
      <c r="AD829" s="86"/>
      <c r="AE829" s="86"/>
      <c r="AF829" s="86"/>
      <c r="AG829" s="86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  <c r="AV829" s="86"/>
      <c r="AW829" s="86"/>
      <c r="AX829" s="79"/>
    </row>
    <row r="830" spans="1:50">
      <c r="A830" s="79"/>
      <c r="B830" s="79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86"/>
      <c r="AD830" s="86"/>
      <c r="AE830" s="86"/>
      <c r="AF830" s="86"/>
      <c r="AG830" s="86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  <c r="AV830" s="86"/>
      <c r="AW830" s="86"/>
      <c r="AX830" s="79"/>
    </row>
    <row r="831" spans="1:50">
      <c r="A831" s="79"/>
      <c r="B831" s="79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86"/>
      <c r="AD831" s="86"/>
      <c r="AE831" s="86"/>
      <c r="AF831" s="86"/>
      <c r="AG831" s="86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  <c r="AV831" s="86"/>
      <c r="AW831" s="86"/>
      <c r="AX831" s="79"/>
    </row>
    <row r="832" spans="1:50">
      <c r="A832" s="79"/>
      <c r="B832" s="79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86"/>
      <c r="AD832" s="86"/>
      <c r="AE832" s="86"/>
      <c r="AF832" s="86"/>
      <c r="AG832" s="86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  <c r="AV832" s="86"/>
      <c r="AW832" s="86"/>
      <c r="AX832" s="79"/>
    </row>
    <row r="833" spans="1:50">
      <c r="A833" s="79"/>
      <c r="B833" s="79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86"/>
      <c r="AD833" s="86"/>
      <c r="AE833" s="86"/>
      <c r="AF833" s="86"/>
      <c r="AG833" s="86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  <c r="AV833" s="86"/>
      <c r="AW833" s="86"/>
      <c r="AX833" s="79"/>
    </row>
    <row r="834" spans="1:50">
      <c r="A834" s="79"/>
      <c r="B834" s="79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86"/>
      <c r="AD834" s="86"/>
      <c r="AE834" s="86"/>
      <c r="AF834" s="86"/>
      <c r="AG834" s="86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  <c r="AV834" s="86"/>
      <c r="AW834" s="86"/>
      <c r="AX834" s="79"/>
    </row>
    <row r="835" spans="1:50">
      <c r="A835" s="79"/>
      <c r="B835" s="79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86"/>
      <c r="AD835" s="86"/>
      <c r="AE835" s="86"/>
      <c r="AF835" s="86"/>
      <c r="AG835" s="86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  <c r="AV835" s="86"/>
      <c r="AW835" s="86"/>
      <c r="AX835" s="79"/>
    </row>
    <row r="836" spans="1:50">
      <c r="A836" s="79"/>
      <c r="B836" s="79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86"/>
      <c r="AD836" s="86"/>
      <c r="AE836" s="86"/>
      <c r="AF836" s="86"/>
      <c r="AG836" s="86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  <c r="AV836" s="86"/>
      <c r="AW836" s="86"/>
      <c r="AX836" s="79"/>
    </row>
    <row r="837" spans="1:50">
      <c r="A837" s="79"/>
      <c r="B837" s="79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86"/>
      <c r="AD837" s="86"/>
      <c r="AE837" s="86"/>
      <c r="AF837" s="86"/>
      <c r="AG837" s="86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  <c r="AV837" s="86"/>
      <c r="AW837" s="86"/>
      <c r="AX837" s="79"/>
    </row>
    <row r="838" spans="1:50">
      <c r="A838" s="79"/>
      <c r="B838" s="79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86"/>
      <c r="AD838" s="86"/>
      <c r="AE838" s="86"/>
      <c r="AF838" s="86"/>
      <c r="AG838" s="86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  <c r="AV838" s="86"/>
      <c r="AW838" s="86"/>
      <c r="AX838" s="79"/>
    </row>
    <row r="839" spans="1:50">
      <c r="A839" s="79"/>
      <c r="B839" s="79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86"/>
      <c r="AD839" s="86"/>
      <c r="AE839" s="86"/>
      <c r="AF839" s="86"/>
      <c r="AG839" s="86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  <c r="AV839" s="86"/>
      <c r="AW839" s="86"/>
      <c r="AX839" s="79"/>
    </row>
    <row r="840" spans="1:50">
      <c r="A840" s="79"/>
      <c r="B840" s="79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86"/>
      <c r="AD840" s="86"/>
      <c r="AE840" s="86"/>
      <c r="AF840" s="86"/>
      <c r="AG840" s="86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  <c r="AV840" s="86"/>
      <c r="AW840" s="86"/>
      <c r="AX840" s="79"/>
    </row>
    <row r="841" spans="1:50">
      <c r="A841" s="79"/>
      <c r="B841" s="79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86"/>
      <c r="AD841" s="86"/>
      <c r="AE841" s="86"/>
      <c r="AF841" s="86"/>
      <c r="AG841" s="86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  <c r="AV841" s="86"/>
      <c r="AW841" s="86"/>
      <c r="AX841" s="79"/>
    </row>
    <row r="842" spans="1:50">
      <c r="A842" s="79"/>
      <c r="B842" s="79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86"/>
      <c r="AD842" s="86"/>
      <c r="AE842" s="86"/>
      <c r="AF842" s="86"/>
      <c r="AG842" s="86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  <c r="AV842" s="86"/>
      <c r="AW842" s="86"/>
      <c r="AX842" s="79"/>
    </row>
    <row r="843" spans="1:50">
      <c r="A843" s="79"/>
      <c r="B843" s="79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86"/>
      <c r="AD843" s="86"/>
      <c r="AE843" s="86"/>
      <c r="AF843" s="86"/>
      <c r="AG843" s="86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  <c r="AV843" s="86"/>
      <c r="AW843" s="86"/>
      <c r="AX843" s="79"/>
    </row>
    <row r="844" spans="1:50">
      <c r="A844" s="79"/>
      <c r="B844" s="79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86"/>
      <c r="AD844" s="86"/>
      <c r="AE844" s="86"/>
      <c r="AF844" s="86"/>
      <c r="AG844" s="86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  <c r="AV844" s="86"/>
      <c r="AW844" s="86"/>
      <c r="AX844" s="79"/>
    </row>
    <row r="845" spans="1:50">
      <c r="A845" s="79"/>
      <c r="B845" s="79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86"/>
      <c r="AD845" s="86"/>
      <c r="AE845" s="86"/>
      <c r="AF845" s="86"/>
      <c r="AG845" s="86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  <c r="AV845" s="86"/>
      <c r="AW845" s="86"/>
      <c r="AX845" s="79"/>
    </row>
    <row r="846" spans="1:50">
      <c r="A846" s="79"/>
      <c r="B846" s="79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86"/>
      <c r="AD846" s="86"/>
      <c r="AE846" s="86"/>
      <c r="AF846" s="86"/>
      <c r="AG846" s="86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  <c r="AV846" s="86"/>
      <c r="AW846" s="86"/>
      <c r="AX846" s="79"/>
    </row>
    <row r="847" spans="1:50">
      <c r="A847" s="79"/>
      <c r="B847" s="79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86"/>
      <c r="AD847" s="86"/>
      <c r="AE847" s="86"/>
      <c r="AF847" s="86"/>
      <c r="AG847" s="86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  <c r="AV847" s="86"/>
      <c r="AW847" s="86"/>
      <c r="AX847" s="79"/>
    </row>
    <row r="848" spans="1:50">
      <c r="A848" s="79"/>
      <c r="B848" s="79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86"/>
      <c r="AD848" s="86"/>
      <c r="AE848" s="86"/>
      <c r="AF848" s="86"/>
      <c r="AG848" s="86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  <c r="AV848" s="86"/>
      <c r="AW848" s="86"/>
      <c r="AX848" s="79"/>
    </row>
    <row r="849" spans="1:50">
      <c r="A849" s="79"/>
      <c r="B849" s="79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86"/>
      <c r="AD849" s="86"/>
      <c r="AE849" s="86"/>
      <c r="AF849" s="86"/>
      <c r="AG849" s="86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  <c r="AV849" s="86"/>
      <c r="AW849" s="86"/>
      <c r="AX849" s="79"/>
    </row>
    <row r="850" spans="1:50">
      <c r="A850" s="79"/>
      <c r="B850" s="79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86"/>
      <c r="AD850" s="86"/>
      <c r="AE850" s="86"/>
      <c r="AF850" s="86"/>
      <c r="AG850" s="86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  <c r="AV850" s="86"/>
      <c r="AW850" s="86"/>
      <c r="AX850" s="79"/>
    </row>
    <row r="851" spans="1:50">
      <c r="A851" s="79"/>
      <c r="B851" s="79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86"/>
      <c r="AD851" s="86"/>
      <c r="AE851" s="86"/>
      <c r="AF851" s="86"/>
      <c r="AG851" s="86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  <c r="AV851" s="86"/>
      <c r="AW851" s="86"/>
      <c r="AX851" s="79"/>
    </row>
    <row r="852" spans="1:50">
      <c r="A852" s="79"/>
      <c r="B852" s="79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86"/>
      <c r="AD852" s="86"/>
      <c r="AE852" s="86"/>
      <c r="AF852" s="86"/>
      <c r="AG852" s="86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  <c r="AV852" s="86"/>
      <c r="AW852" s="86"/>
      <c r="AX852" s="79"/>
    </row>
    <row r="853" spans="1:50">
      <c r="A853" s="79"/>
      <c r="B853" s="79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86"/>
      <c r="AD853" s="86"/>
      <c r="AE853" s="86"/>
      <c r="AF853" s="86"/>
      <c r="AG853" s="86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  <c r="AV853" s="86"/>
      <c r="AW853" s="86"/>
      <c r="AX853" s="79"/>
    </row>
    <row r="854" spans="1:50">
      <c r="A854" s="79"/>
      <c r="B854" s="79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86"/>
      <c r="AD854" s="86"/>
      <c r="AE854" s="86"/>
      <c r="AF854" s="86"/>
      <c r="AG854" s="86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  <c r="AV854" s="86"/>
      <c r="AW854" s="86"/>
      <c r="AX854" s="79"/>
    </row>
    <row r="855" spans="1:50">
      <c r="A855" s="79"/>
      <c r="B855" s="79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86"/>
      <c r="AD855" s="86"/>
      <c r="AE855" s="86"/>
      <c r="AF855" s="86"/>
      <c r="AG855" s="86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  <c r="AV855" s="86"/>
      <c r="AW855" s="86"/>
      <c r="AX855" s="79"/>
    </row>
    <row r="856" spans="1:50">
      <c r="A856" s="79"/>
      <c r="B856" s="79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86"/>
      <c r="AD856" s="86"/>
      <c r="AE856" s="86"/>
      <c r="AF856" s="86"/>
      <c r="AG856" s="86"/>
      <c r="AH856" s="86"/>
      <c r="AI856" s="86"/>
      <c r="AJ856" s="86"/>
      <c r="AK856" s="86"/>
      <c r="AL856" s="86"/>
      <c r="AM856" s="86"/>
      <c r="AN856" s="86"/>
      <c r="AO856" s="86"/>
      <c r="AP856" s="86"/>
      <c r="AQ856" s="86"/>
      <c r="AR856" s="86"/>
      <c r="AS856" s="86"/>
      <c r="AT856" s="86"/>
      <c r="AU856" s="86"/>
      <c r="AV856" s="86"/>
      <c r="AW856" s="86"/>
      <c r="AX856" s="79"/>
    </row>
    <row r="857" spans="1:50">
      <c r="A857" s="79"/>
      <c r="B857" s="79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86"/>
      <c r="AD857" s="86"/>
      <c r="AE857" s="86"/>
      <c r="AF857" s="86"/>
      <c r="AG857" s="86"/>
      <c r="AH857" s="86"/>
      <c r="AI857" s="86"/>
      <c r="AJ857" s="86"/>
      <c r="AK857" s="86"/>
      <c r="AL857" s="86"/>
      <c r="AM857" s="86"/>
      <c r="AN857" s="86"/>
      <c r="AO857" s="86"/>
      <c r="AP857" s="86"/>
      <c r="AQ857" s="86"/>
      <c r="AR857" s="86"/>
      <c r="AS857" s="86"/>
      <c r="AT857" s="86"/>
      <c r="AU857" s="86"/>
      <c r="AV857" s="86"/>
      <c r="AW857" s="86"/>
      <c r="AX857" s="79"/>
    </row>
    <row r="858" spans="1:50">
      <c r="A858" s="79"/>
      <c r="B858" s="79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86"/>
      <c r="AD858" s="86"/>
      <c r="AE858" s="86"/>
      <c r="AF858" s="86"/>
      <c r="AG858" s="86"/>
      <c r="AH858" s="86"/>
      <c r="AI858" s="86"/>
      <c r="AJ858" s="86"/>
      <c r="AK858" s="86"/>
      <c r="AL858" s="86"/>
      <c r="AM858" s="86"/>
      <c r="AN858" s="86"/>
      <c r="AO858" s="86"/>
      <c r="AP858" s="86"/>
      <c r="AQ858" s="86"/>
      <c r="AR858" s="86"/>
      <c r="AS858" s="86"/>
      <c r="AT858" s="86"/>
      <c r="AU858" s="86"/>
      <c r="AV858" s="86"/>
      <c r="AW858" s="86"/>
      <c r="AX858" s="79"/>
    </row>
    <row r="859" spans="1:50">
      <c r="A859" s="79"/>
      <c r="B859" s="79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86"/>
      <c r="AD859" s="86"/>
      <c r="AE859" s="86"/>
      <c r="AF859" s="86"/>
      <c r="AG859" s="86"/>
      <c r="AH859" s="86"/>
      <c r="AI859" s="86"/>
      <c r="AJ859" s="86"/>
      <c r="AK859" s="86"/>
      <c r="AL859" s="86"/>
      <c r="AM859" s="86"/>
      <c r="AN859" s="86"/>
      <c r="AO859" s="86"/>
      <c r="AP859" s="86"/>
      <c r="AQ859" s="86"/>
      <c r="AR859" s="86"/>
      <c r="AS859" s="86"/>
      <c r="AT859" s="86"/>
      <c r="AU859" s="86"/>
      <c r="AV859" s="86"/>
      <c r="AW859" s="86"/>
      <c r="AX859" s="79"/>
    </row>
    <row r="860" spans="1:50">
      <c r="A860" s="79"/>
      <c r="B860" s="79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86"/>
      <c r="AD860" s="86"/>
      <c r="AE860" s="86"/>
      <c r="AF860" s="86"/>
      <c r="AG860" s="86"/>
      <c r="AH860" s="86"/>
      <c r="AI860" s="86"/>
      <c r="AJ860" s="86"/>
      <c r="AK860" s="86"/>
      <c r="AL860" s="86"/>
      <c r="AM860" s="86"/>
      <c r="AN860" s="86"/>
      <c r="AO860" s="86"/>
      <c r="AP860" s="86"/>
      <c r="AQ860" s="86"/>
      <c r="AR860" s="86"/>
      <c r="AS860" s="86"/>
      <c r="AT860" s="86"/>
      <c r="AU860" s="86"/>
      <c r="AV860" s="86"/>
      <c r="AW860" s="86"/>
      <c r="AX860" s="79"/>
    </row>
    <row r="861" spans="1:50">
      <c r="A861" s="79"/>
      <c r="B861" s="79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86"/>
      <c r="AD861" s="86"/>
      <c r="AE861" s="86"/>
      <c r="AF861" s="86"/>
      <c r="AG861" s="86"/>
      <c r="AH861" s="86"/>
      <c r="AI861" s="86"/>
      <c r="AJ861" s="86"/>
      <c r="AK861" s="86"/>
      <c r="AL861" s="86"/>
      <c r="AM861" s="86"/>
      <c r="AN861" s="86"/>
      <c r="AO861" s="86"/>
      <c r="AP861" s="86"/>
      <c r="AQ861" s="86"/>
      <c r="AR861" s="86"/>
      <c r="AS861" s="86"/>
      <c r="AT861" s="86"/>
      <c r="AU861" s="86"/>
      <c r="AV861" s="86"/>
      <c r="AW861" s="86"/>
      <c r="AX861" s="79"/>
    </row>
    <row r="862" spans="1:50">
      <c r="A862" s="79"/>
      <c r="B862" s="79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86"/>
      <c r="AD862" s="86"/>
      <c r="AE862" s="86"/>
      <c r="AF862" s="86"/>
      <c r="AG862" s="86"/>
      <c r="AH862" s="86"/>
      <c r="AI862" s="86"/>
      <c r="AJ862" s="86"/>
      <c r="AK862" s="86"/>
      <c r="AL862" s="86"/>
      <c r="AM862" s="86"/>
      <c r="AN862" s="86"/>
      <c r="AO862" s="86"/>
      <c r="AP862" s="86"/>
      <c r="AQ862" s="86"/>
      <c r="AR862" s="86"/>
      <c r="AS862" s="86"/>
      <c r="AT862" s="86"/>
      <c r="AU862" s="86"/>
      <c r="AV862" s="86"/>
      <c r="AW862" s="86"/>
      <c r="AX862" s="79"/>
    </row>
    <row r="863" spans="1:50">
      <c r="A863" s="79"/>
      <c r="B863" s="79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86"/>
      <c r="AD863" s="86"/>
      <c r="AE863" s="86"/>
      <c r="AF863" s="86"/>
      <c r="AG863" s="86"/>
      <c r="AH863" s="86"/>
      <c r="AI863" s="86"/>
      <c r="AJ863" s="86"/>
      <c r="AK863" s="86"/>
      <c r="AL863" s="86"/>
      <c r="AM863" s="86"/>
      <c r="AN863" s="86"/>
      <c r="AO863" s="86"/>
      <c r="AP863" s="86"/>
      <c r="AQ863" s="86"/>
      <c r="AR863" s="86"/>
      <c r="AS863" s="86"/>
      <c r="AT863" s="86"/>
      <c r="AU863" s="86"/>
      <c r="AV863" s="86"/>
      <c r="AW863" s="86"/>
      <c r="AX863" s="79"/>
    </row>
    <row r="864" spans="1:50">
      <c r="A864" s="79"/>
      <c r="B864" s="79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86"/>
      <c r="AD864" s="86"/>
      <c r="AE864" s="86"/>
      <c r="AF864" s="86"/>
      <c r="AG864" s="86"/>
      <c r="AH864" s="86"/>
      <c r="AI864" s="86"/>
      <c r="AJ864" s="86"/>
      <c r="AK864" s="86"/>
      <c r="AL864" s="86"/>
      <c r="AM864" s="86"/>
      <c r="AN864" s="86"/>
      <c r="AO864" s="86"/>
      <c r="AP864" s="86"/>
      <c r="AQ864" s="86"/>
      <c r="AR864" s="86"/>
      <c r="AS864" s="86"/>
      <c r="AT864" s="86"/>
      <c r="AU864" s="86"/>
      <c r="AV864" s="86"/>
      <c r="AW864" s="86"/>
      <c r="AX864" s="79"/>
    </row>
    <row r="865" spans="1:50">
      <c r="A865" s="79"/>
      <c r="B865" s="79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86"/>
      <c r="AD865" s="86"/>
      <c r="AE865" s="86"/>
      <c r="AF865" s="86"/>
      <c r="AG865" s="86"/>
      <c r="AH865" s="86"/>
      <c r="AI865" s="86"/>
      <c r="AJ865" s="86"/>
      <c r="AK865" s="86"/>
      <c r="AL865" s="86"/>
      <c r="AM865" s="86"/>
      <c r="AN865" s="86"/>
      <c r="AO865" s="86"/>
      <c r="AP865" s="86"/>
      <c r="AQ865" s="86"/>
      <c r="AR865" s="86"/>
      <c r="AS865" s="86"/>
      <c r="AT865" s="86"/>
      <c r="AU865" s="86"/>
      <c r="AV865" s="86"/>
      <c r="AW865" s="86"/>
      <c r="AX865" s="79"/>
    </row>
    <row r="866" spans="1:50">
      <c r="A866" s="79"/>
      <c r="B866" s="79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86"/>
      <c r="AD866" s="86"/>
      <c r="AE866" s="86"/>
      <c r="AF866" s="86"/>
      <c r="AG866" s="86"/>
      <c r="AH866" s="86"/>
      <c r="AI866" s="86"/>
      <c r="AJ866" s="86"/>
      <c r="AK866" s="86"/>
      <c r="AL866" s="86"/>
      <c r="AM866" s="86"/>
      <c r="AN866" s="86"/>
      <c r="AO866" s="86"/>
      <c r="AP866" s="86"/>
      <c r="AQ866" s="86"/>
      <c r="AR866" s="86"/>
      <c r="AS866" s="86"/>
      <c r="AT866" s="86"/>
      <c r="AU866" s="86"/>
      <c r="AV866" s="86"/>
      <c r="AW866" s="86"/>
      <c r="AX866" s="79"/>
    </row>
    <row r="867" spans="1:50">
      <c r="A867" s="79"/>
      <c r="B867" s="79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86"/>
      <c r="AD867" s="86"/>
      <c r="AE867" s="86"/>
      <c r="AF867" s="86"/>
      <c r="AG867" s="86"/>
      <c r="AH867" s="86"/>
      <c r="AI867" s="86"/>
      <c r="AJ867" s="86"/>
      <c r="AK867" s="86"/>
      <c r="AL867" s="86"/>
      <c r="AM867" s="86"/>
      <c r="AN867" s="86"/>
      <c r="AO867" s="86"/>
      <c r="AP867" s="86"/>
      <c r="AQ867" s="86"/>
      <c r="AR867" s="86"/>
      <c r="AS867" s="86"/>
      <c r="AT867" s="86"/>
      <c r="AU867" s="86"/>
      <c r="AV867" s="86"/>
      <c r="AW867" s="86"/>
      <c r="AX867" s="79"/>
    </row>
    <row r="868" spans="1:50">
      <c r="A868" s="79"/>
      <c r="B868" s="79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86"/>
      <c r="AD868" s="86"/>
      <c r="AE868" s="86"/>
      <c r="AF868" s="86"/>
      <c r="AG868" s="86"/>
      <c r="AH868" s="86"/>
      <c r="AI868" s="86"/>
      <c r="AJ868" s="86"/>
      <c r="AK868" s="86"/>
      <c r="AL868" s="86"/>
      <c r="AM868" s="86"/>
      <c r="AN868" s="86"/>
      <c r="AO868" s="86"/>
      <c r="AP868" s="86"/>
      <c r="AQ868" s="86"/>
      <c r="AR868" s="86"/>
      <c r="AS868" s="86"/>
      <c r="AT868" s="86"/>
      <c r="AU868" s="86"/>
      <c r="AV868" s="86"/>
      <c r="AW868" s="86"/>
      <c r="AX868" s="79"/>
    </row>
    <row r="869" spans="1:50">
      <c r="A869" s="79"/>
      <c r="B869" s="79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86"/>
      <c r="AD869" s="86"/>
      <c r="AE869" s="86"/>
      <c r="AF869" s="86"/>
      <c r="AG869" s="86"/>
      <c r="AH869" s="86"/>
      <c r="AI869" s="86"/>
      <c r="AJ869" s="86"/>
      <c r="AK869" s="86"/>
      <c r="AL869" s="86"/>
      <c r="AM869" s="86"/>
      <c r="AN869" s="86"/>
      <c r="AO869" s="86"/>
      <c r="AP869" s="86"/>
      <c r="AQ869" s="86"/>
      <c r="AR869" s="86"/>
      <c r="AS869" s="86"/>
      <c r="AT869" s="86"/>
      <c r="AU869" s="86"/>
      <c r="AV869" s="86"/>
      <c r="AW869" s="86"/>
      <c r="AX869" s="79"/>
    </row>
    <row r="870" spans="1:50">
      <c r="A870" s="79"/>
      <c r="B870" s="79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86"/>
      <c r="AD870" s="86"/>
      <c r="AE870" s="86"/>
      <c r="AF870" s="86"/>
      <c r="AG870" s="86"/>
      <c r="AH870" s="86"/>
      <c r="AI870" s="86"/>
      <c r="AJ870" s="86"/>
      <c r="AK870" s="86"/>
      <c r="AL870" s="86"/>
      <c r="AM870" s="86"/>
      <c r="AN870" s="86"/>
      <c r="AO870" s="86"/>
      <c r="AP870" s="86"/>
      <c r="AQ870" s="86"/>
      <c r="AR870" s="86"/>
      <c r="AS870" s="86"/>
      <c r="AT870" s="86"/>
      <c r="AU870" s="86"/>
      <c r="AV870" s="86"/>
      <c r="AW870" s="86"/>
      <c r="AX870" s="79"/>
    </row>
    <row r="871" spans="1:50">
      <c r="A871" s="79"/>
      <c r="B871" s="79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86"/>
      <c r="AD871" s="86"/>
      <c r="AE871" s="86"/>
      <c r="AF871" s="86"/>
      <c r="AG871" s="86"/>
      <c r="AH871" s="86"/>
      <c r="AI871" s="86"/>
      <c r="AJ871" s="86"/>
      <c r="AK871" s="86"/>
      <c r="AL871" s="86"/>
      <c r="AM871" s="86"/>
      <c r="AN871" s="86"/>
      <c r="AO871" s="86"/>
      <c r="AP871" s="86"/>
      <c r="AQ871" s="86"/>
      <c r="AR871" s="86"/>
      <c r="AS871" s="86"/>
      <c r="AT871" s="86"/>
      <c r="AU871" s="86"/>
      <c r="AV871" s="86"/>
      <c r="AW871" s="86"/>
      <c r="AX871" s="79"/>
    </row>
    <row r="872" spans="1:50">
      <c r="A872" s="79"/>
      <c r="B872" s="79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86"/>
      <c r="AD872" s="86"/>
      <c r="AE872" s="86"/>
      <c r="AF872" s="86"/>
      <c r="AG872" s="86"/>
      <c r="AH872" s="86"/>
      <c r="AI872" s="86"/>
      <c r="AJ872" s="86"/>
      <c r="AK872" s="86"/>
      <c r="AL872" s="86"/>
      <c r="AM872" s="86"/>
      <c r="AN872" s="86"/>
      <c r="AO872" s="86"/>
      <c r="AP872" s="86"/>
      <c r="AQ872" s="86"/>
      <c r="AR872" s="86"/>
      <c r="AS872" s="86"/>
      <c r="AT872" s="86"/>
      <c r="AU872" s="86"/>
      <c r="AV872" s="86"/>
      <c r="AW872" s="86"/>
      <c r="AX872" s="79"/>
    </row>
    <row r="873" spans="1:50">
      <c r="A873" s="79"/>
      <c r="B873" s="79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86"/>
      <c r="AD873" s="86"/>
      <c r="AE873" s="86"/>
      <c r="AF873" s="86"/>
      <c r="AG873" s="86"/>
      <c r="AH873" s="86"/>
      <c r="AI873" s="86"/>
      <c r="AJ873" s="86"/>
      <c r="AK873" s="86"/>
      <c r="AL873" s="86"/>
      <c r="AM873" s="86"/>
      <c r="AN873" s="86"/>
      <c r="AO873" s="86"/>
      <c r="AP873" s="86"/>
      <c r="AQ873" s="86"/>
      <c r="AR873" s="86"/>
      <c r="AS873" s="86"/>
      <c r="AT873" s="86"/>
      <c r="AU873" s="86"/>
      <c r="AV873" s="86"/>
      <c r="AW873" s="86"/>
      <c r="AX873" s="79"/>
    </row>
    <row r="874" spans="1:50">
      <c r="A874" s="79"/>
      <c r="B874" s="79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86"/>
      <c r="AD874" s="86"/>
      <c r="AE874" s="86"/>
      <c r="AF874" s="86"/>
      <c r="AG874" s="86"/>
      <c r="AH874" s="86"/>
      <c r="AI874" s="86"/>
      <c r="AJ874" s="86"/>
      <c r="AK874" s="86"/>
      <c r="AL874" s="86"/>
      <c r="AM874" s="86"/>
      <c r="AN874" s="86"/>
      <c r="AO874" s="86"/>
      <c r="AP874" s="86"/>
      <c r="AQ874" s="86"/>
      <c r="AR874" s="86"/>
      <c r="AS874" s="86"/>
      <c r="AT874" s="86"/>
      <c r="AU874" s="86"/>
      <c r="AV874" s="86"/>
      <c r="AW874" s="86"/>
      <c r="AX874" s="79"/>
    </row>
    <row r="875" spans="1:50">
      <c r="A875" s="79"/>
      <c r="B875" s="79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86"/>
      <c r="AD875" s="86"/>
      <c r="AE875" s="86"/>
      <c r="AF875" s="86"/>
      <c r="AG875" s="86"/>
      <c r="AH875" s="86"/>
      <c r="AI875" s="86"/>
      <c r="AJ875" s="86"/>
      <c r="AK875" s="86"/>
      <c r="AL875" s="86"/>
      <c r="AM875" s="86"/>
      <c r="AN875" s="86"/>
      <c r="AO875" s="86"/>
      <c r="AP875" s="86"/>
      <c r="AQ875" s="86"/>
      <c r="AR875" s="86"/>
      <c r="AS875" s="86"/>
      <c r="AT875" s="86"/>
      <c r="AU875" s="86"/>
      <c r="AV875" s="86"/>
      <c r="AW875" s="86"/>
      <c r="AX875" s="79"/>
    </row>
    <row r="876" spans="1:50">
      <c r="A876" s="79"/>
      <c r="B876" s="79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86"/>
      <c r="AD876" s="86"/>
      <c r="AE876" s="86"/>
      <c r="AF876" s="86"/>
      <c r="AG876" s="86"/>
      <c r="AH876" s="86"/>
      <c r="AI876" s="86"/>
      <c r="AJ876" s="86"/>
      <c r="AK876" s="86"/>
      <c r="AL876" s="86"/>
      <c r="AM876" s="86"/>
      <c r="AN876" s="86"/>
      <c r="AO876" s="86"/>
      <c r="AP876" s="86"/>
      <c r="AQ876" s="86"/>
      <c r="AR876" s="86"/>
      <c r="AS876" s="86"/>
      <c r="AT876" s="86"/>
      <c r="AU876" s="86"/>
      <c r="AV876" s="86"/>
      <c r="AW876" s="86"/>
      <c r="AX876" s="79"/>
    </row>
    <row r="877" spans="1:50">
      <c r="A877" s="79"/>
      <c r="B877" s="79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86"/>
      <c r="AD877" s="86"/>
      <c r="AE877" s="86"/>
      <c r="AF877" s="86"/>
      <c r="AG877" s="86"/>
      <c r="AH877" s="86"/>
      <c r="AI877" s="86"/>
      <c r="AJ877" s="86"/>
      <c r="AK877" s="86"/>
      <c r="AL877" s="86"/>
      <c r="AM877" s="86"/>
      <c r="AN877" s="86"/>
      <c r="AO877" s="86"/>
      <c r="AP877" s="86"/>
      <c r="AQ877" s="86"/>
      <c r="AR877" s="86"/>
      <c r="AS877" s="86"/>
      <c r="AT877" s="86"/>
      <c r="AU877" s="86"/>
      <c r="AV877" s="86"/>
      <c r="AW877" s="86"/>
      <c r="AX877" s="79"/>
    </row>
    <row r="878" spans="1:50">
      <c r="A878" s="79"/>
      <c r="B878" s="79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86"/>
      <c r="AD878" s="86"/>
      <c r="AE878" s="86"/>
      <c r="AF878" s="86"/>
      <c r="AG878" s="86"/>
      <c r="AH878" s="86"/>
      <c r="AI878" s="86"/>
      <c r="AJ878" s="86"/>
      <c r="AK878" s="86"/>
      <c r="AL878" s="86"/>
      <c r="AM878" s="86"/>
      <c r="AN878" s="86"/>
      <c r="AO878" s="86"/>
      <c r="AP878" s="86"/>
      <c r="AQ878" s="86"/>
      <c r="AR878" s="86"/>
      <c r="AS878" s="86"/>
      <c r="AT878" s="86"/>
      <c r="AU878" s="86"/>
      <c r="AV878" s="86"/>
      <c r="AW878" s="86"/>
      <c r="AX878" s="79"/>
    </row>
    <row r="879" spans="1:50">
      <c r="A879" s="79"/>
      <c r="B879" s="79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86"/>
      <c r="AD879" s="86"/>
      <c r="AE879" s="86"/>
      <c r="AF879" s="86"/>
      <c r="AG879" s="86"/>
      <c r="AH879" s="86"/>
      <c r="AI879" s="86"/>
      <c r="AJ879" s="86"/>
      <c r="AK879" s="86"/>
      <c r="AL879" s="86"/>
      <c r="AM879" s="86"/>
      <c r="AN879" s="86"/>
      <c r="AO879" s="86"/>
      <c r="AP879" s="86"/>
      <c r="AQ879" s="86"/>
      <c r="AR879" s="86"/>
      <c r="AS879" s="86"/>
      <c r="AT879" s="86"/>
      <c r="AU879" s="86"/>
      <c r="AV879" s="86"/>
      <c r="AW879" s="86"/>
      <c r="AX879" s="79"/>
    </row>
    <row r="880" spans="1:50">
      <c r="A880" s="79"/>
      <c r="B880" s="79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86"/>
      <c r="AD880" s="86"/>
      <c r="AE880" s="86"/>
      <c r="AF880" s="86"/>
      <c r="AG880" s="86"/>
      <c r="AH880" s="86"/>
      <c r="AI880" s="86"/>
      <c r="AJ880" s="86"/>
      <c r="AK880" s="86"/>
      <c r="AL880" s="86"/>
      <c r="AM880" s="86"/>
      <c r="AN880" s="86"/>
      <c r="AO880" s="86"/>
      <c r="AP880" s="86"/>
      <c r="AQ880" s="86"/>
      <c r="AR880" s="86"/>
      <c r="AS880" s="86"/>
      <c r="AT880" s="86"/>
      <c r="AU880" s="86"/>
      <c r="AV880" s="86"/>
      <c r="AW880" s="86"/>
      <c r="AX880" s="79"/>
    </row>
    <row r="881" spans="1:50">
      <c r="A881" s="79"/>
      <c r="B881" s="79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86"/>
      <c r="AD881" s="86"/>
      <c r="AE881" s="86"/>
      <c r="AF881" s="86"/>
      <c r="AG881" s="86"/>
      <c r="AH881" s="86"/>
      <c r="AI881" s="86"/>
      <c r="AJ881" s="86"/>
      <c r="AK881" s="86"/>
      <c r="AL881" s="86"/>
      <c r="AM881" s="86"/>
      <c r="AN881" s="86"/>
      <c r="AO881" s="86"/>
      <c r="AP881" s="86"/>
      <c r="AQ881" s="86"/>
      <c r="AR881" s="86"/>
      <c r="AS881" s="86"/>
      <c r="AT881" s="86"/>
      <c r="AU881" s="86"/>
      <c r="AV881" s="86"/>
      <c r="AW881" s="86"/>
      <c r="AX881" s="79"/>
    </row>
    <row r="882" spans="1:50">
      <c r="A882" s="79"/>
      <c r="B882" s="79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86"/>
      <c r="AD882" s="86"/>
      <c r="AE882" s="86"/>
      <c r="AF882" s="86"/>
      <c r="AG882" s="86"/>
      <c r="AH882" s="86"/>
      <c r="AI882" s="86"/>
      <c r="AJ882" s="86"/>
      <c r="AK882" s="86"/>
      <c r="AL882" s="86"/>
      <c r="AM882" s="86"/>
      <c r="AN882" s="86"/>
      <c r="AO882" s="86"/>
      <c r="AP882" s="86"/>
      <c r="AQ882" s="86"/>
      <c r="AR882" s="86"/>
      <c r="AS882" s="86"/>
      <c r="AT882" s="86"/>
      <c r="AU882" s="86"/>
      <c r="AV882" s="86"/>
      <c r="AW882" s="86"/>
      <c r="AX882" s="79"/>
    </row>
    <row r="883" spans="1:50">
      <c r="A883" s="79"/>
      <c r="B883" s="79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86"/>
      <c r="AD883" s="86"/>
      <c r="AE883" s="86"/>
      <c r="AF883" s="86"/>
      <c r="AG883" s="86"/>
      <c r="AH883" s="86"/>
      <c r="AI883" s="86"/>
      <c r="AJ883" s="86"/>
      <c r="AK883" s="86"/>
      <c r="AL883" s="86"/>
      <c r="AM883" s="86"/>
      <c r="AN883" s="86"/>
      <c r="AO883" s="86"/>
      <c r="AP883" s="86"/>
      <c r="AQ883" s="86"/>
      <c r="AR883" s="86"/>
      <c r="AS883" s="86"/>
      <c r="AT883" s="86"/>
      <c r="AU883" s="86"/>
      <c r="AV883" s="86"/>
      <c r="AW883" s="86"/>
      <c r="AX883" s="79"/>
    </row>
    <row r="884" spans="1:50">
      <c r="A884" s="79"/>
      <c r="B884" s="79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86"/>
      <c r="AD884" s="86"/>
      <c r="AE884" s="86"/>
      <c r="AF884" s="86"/>
      <c r="AG884" s="86"/>
      <c r="AH884" s="86"/>
      <c r="AI884" s="86"/>
      <c r="AJ884" s="86"/>
      <c r="AK884" s="86"/>
      <c r="AL884" s="86"/>
      <c r="AM884" s="86"/>
      <c r="AN884" s="86"/>
      <c r="AO884" s="86"/>
      <c r="AP884" s="86"/>
      <c r="AQ884" s="86"/>
      <c r="AR884" s="86"/>
      <c r="AS884" s="86"/>
      <c r="AT884" s="86"/>
      <c r="AU884" s="86"/>
      <c r="AV884" s="86"/>
      <c r="AW884" s="86"/>
      <c r="AX884" s="79"/>
    </row>
    <row r="885" spans="1:50">
      <c r="A885" s="79"/>
      <c r="B885" s="79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86"/>
      <c r="AD885" s="86"/>
      <c r="AE885" s="86"/>
      <c r="AF885" s="86"/>
      <c r="AG885" s="86"/>
      <c r="AH885" s="86"/>
      <c r="AI885" s="86"/>
      <c r="AJ885" s="86"/>
      <c r="AK885" s="86"/>
      <c r="AL885" s="86"/>
      <c r="AM885" s="86"/>
      <c r="AN885" s="86"/>
      <c r="AO885" s="86"/>
      <c r="AP885" s="86"/>
      <c r="AQ885" s="86"/>
      <c r="AR885" s="86"/>
      <c r="AS885" s="86"/>
      <c r="AT885" s="86"/>
      <c r="AU885" s="86"/>
      <c r="AV885" s="86"/>
      <c r="AW885" s="86"/>
      <c r="AX885" s="79"/>
    </row>
    <row r="886" spans="1:50">
      <c r="A886" s="79"/>
      <c r="B886" s="79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86"/>
      <c r="AD886" s="86"/>
      <c r="AE886" s="86"/>
      <c r="AF886" s="86"/>
      <c r="AG886" s="86"/>
      <c r="AH886" s="86"/>
      <c r="AI886" s="86"/>
      <c r="AJ886" s="86"/>
      <c r="AK886" s="86"/>
      <c r="AL886" s="86"/>
      <c r="AM886" s="86"/>
      <c r="AN886" s="86"/>
      <c r="AO886" s="86"/>
      <c r="AP886" s="86"/>
      <c r="AQ886" s="86"/>
      <c r="AR886" s="86"/>
      <c r="AS886" s="86"/>
      <c r="AT886" s="86"/>
      <c r="AU886" s="86"/>
      <c r="AV886" s="86"/>
      <c r="AW886" s="86"/>
      <c r="AX886" s="79"/>
    </row>
    <row r="887" spans="1:50">
      <c r="A887" s="79"/>
      <c r="B887" s="79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86"/>
      <c r="AD887" s="86"/>
      <c r="AE887" s="86"/>
      <c r="AF887" s="86"/>
      <c r="AG887" s="86"/>
      <c r="AH887" s="86"/>
      <c r="AI887" s="86"/>
      <c r="AJ887" s="86"/>
      <c r="AK887" s="86"/>
      <c r="AL887" s="86"/>
      <c r="AM887" s="86"/>
      <c r="AN887" s="86"/>
      <c r="AO887" s="86"/>
      <c r="AP887" s="86"/>
      <c r="AQ887" s="86"/>
      <c r="AR887" s="86"/>
      <c r="AS887" s="86"/>
      <c r="AT887" s="86"/>
      <c r="AU887" s="86"/>
      <c r="AV887" s="86"/>
      <c r="AW887" s="86"/>
      <c r="AX887" s="79"/>
    </row>
    <row r="888" spans="1:50">
      <c r="A888" s="79"/>
      <c r="B888" s="79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86"/>
      <c r="AD888" s="86"/>
      <c r="AE888" s="86"/>
      <c r="AF888" s="86"/>
      <c r="AG888" s="86"/>
      <c r="AH888" s="86"/>
      <c r="AI888" s="86"/>
      <c r="AJ888" s="86"/>
      <c r="AK888" s="86"/>
      <c r="AL888" s="86"/>
      <c r="AM888" s="86"/>
      <c r="AN888" s="86"/>
      <c r="AO888" s="86"/>
      <c r="AP888" s="86"/>
      <c r="AQ888" s="86"/>
      <c r="AR888" s="86"/>
      <c r="AS888" s="86"/>
      <c r="AT888" s="86"/>
      <c r="AU888" s="86"/>
      <c r="AV888" s="86"/>
      <c r="AW888" s="86"/>
      <c r="AX888" s="79"/>
    </row>
    <row r="889" spans="1:50">
      <c r="A889" s="79"/>
      <c r="B889" s="79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86"/>
      <c r="AD889" s="86"/>
      <c r="AE889" s="86"/>
      <c r="AF889" s="86"/>
      <c r="AG889" s="86"/>
      <c r="AH889" s="86"/>
      <c r="AI889" s="86"/>
      <c r="AJ889" s="86"/>
      <c r="AK889" s="86"/>
      <c r="AL889" s="86"/>
      <c r="AM889" s="86"/>
      <c r="AN889" s="86"/>
      <c r="AO889" s="86"/>
      <c r="AP889" s="86"/>
      <c r="AQ889" s="86"/>
      <c r="AR889" s="86"/>
      <c r="AS889" s="86"/>
      <c r="AT889" s="86"/>
      <c r="AU889" s="86"/>
      <c r="AV889" s="86"/>
      <c r="AW889" s="86"/>
      <c r="AX889" s="79"/>
    </row>
    <row r="890" spans="1:50">
      <c r="A890" s="79"/>
      <c r="B890" s="79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86"/>
      <c r="AD890" s="86"/>
      <c r="AE890" s="86"/>
      <c r="AF890" s="86"/>
      <c r="AG890" s="86"/>
      <c r="AH890" s="86"/>
      <c r="AI890" s="86"/>
      <c r="AJ890" s="86"/>
      <c r="AK890" s="86"/>
      <c r="AL890" s="86"/>
      <c r="AM890" s="86"/>
      <c r="AN890" s="86"/>
      <c r="AO890" s="86"/>
      <c r="AP890" s="86"/>
      <c r="AQ890" s="86"/>
      <c r="AR890" s="86"/>
      <c r="AS890" s="86"/>
      <c r="AT890" s="86"/>
      <c r="AU890" s="86"/>
      <c r="AV890" s="86"/>
      <c r="AW890" s="86"/>
      <c r="AX890" s="79"/>
    </row>
    <row r="891" spans="1:50">
      <c r="A891" s="79"/>
      <c r="B891" s="79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86"/>
      <c r="AD891" s="86"/>
      <c r="AE891" s="86"/>
      <c r="AF891" s="86"/>
      <c r="AG891" s="86"/>
      <c r="AH891" s="86"/>
      <c r="AI891" s="86"/>
      <c r="AJ891" s="86"/>
      <c r="AK891" s="86"/>
      <c r="AL891" s="86"/>
      <c r="AM891" s="86"/>
      <c r="AN891" s="86"/>
      <c r="AO891" s="86"/>
      <c r="AP891" s="86"/>
      <c r="AQ891" s="86"/>
      <c r="AR891" s="86"/>
      <c r="AS891" s="86"/>
      <c r="AT891" s="86"/>
      <c r="AU891" s="86"/>
      <c r="AV891" s="86"/>
      <c r="AW891" s="86"/>
      <c r="AX891" s="79"/>
    </row>
    <row r="892" spans="1:50">
      <c r="A892" s="79"/>
      <c r="B892" s="79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86"/>
      <c r="AD892" s="86"/>
      <c r="AE892" s="86"/>
      <c r="AF892" s="86"/>
      <c r="AG892" s="86"/>
      <c r="AH892" s="86"/>
      <c r="AI892" s="86"/>
      <c r="AJ892" s="86"/>
      <c r="AK892" s="86"/>
      <c r="AL892" s="86"/>
      <c r="AM892" s="86"/>
      <c r="AN892" s="86"/>
      <c r="AO892" s="86"/>
      <c r="AP892" s="86"/>
      <c r="AQ892" s="86"/>
      <c r="AR892" s="86"/>
      <c r="AS892" s="86"/>
      <c r="AT892" s="86"/>
      <c r="AU892" s="86"/>
      <c r="AV892" s="86"/>
      <c r="AW892" s="86"/>
      <c r="AX892" s="79"/>
    </row>
    <row r="893" spans="1:50">
      <c r="A893" s="79"/>
      <c r="B893" s="79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86"/>
      <c r="AD893" s="86"/>
      <c r="AE893" s="86"/>
      <c r="AF893" s="86"/>
      <c r="AG893" s="86"/>
      <c r="AH893" s="86"/>
      <c r="AI893" s="86"/>
      <c r="AJ893" s="86"/>
      <c r="AK893" s="86"/>
      <c r="AL893" s="86"/>
      <c r="AM893" s="86"/>
      <c r="AN893" s="86"/>
      <c r="AO893" s="86"/>
      <c r="AP893" s="86"/>
      <c r="AQ893" s="86"/>
      <c r="AR893" s="86"/>
      <c r="AS893" s="86"/>
      <c r="AT893" s="86"/>
      <c r="AU893" s="86"/>
      <c r="AV893" s="86"/>
      <c r="AW893" s="86"/>
      <c r="AX893" s="79"/>
    </row>
    <row r="894" spans="1:50">
      <c r="A894" s="79"/>
      <c r="B894" s="79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86"/>
      <c r="AD894" s="86"/>
      <c r="AE894" s="86"/>
      <c r="AF894" s="86"/>
      <c r="AG894" s="86"/>
      <c r="AH894" s="86"/>
      <c r="AI894" s="86"/>
      <c r="AJ894" s="86"/>
      <c r="AK894" s="86"/>
      <c r="AL894" s="86"/>
      <c r="AM894" s="86"/>
      <c r="AN894" s="86"/>
      <c r="AO894" s="86"/>
      <c r="AP894" s="86"/>
      <c r="AQ894" s="86"/>
      <c r="AR894" s="86"/>
      <c r="AS894" s="86"/>
      <c r="AT894" s="86"/>
      <c r="AU894" s="86"/>
      <c r="AV894" s="86"/>
      <c r="AW894" s="86"/>
      <c r="AX894" s="79"/>
    </row>
    <row r="895" spans="1:50">
      <c r="A895" s="79"/>
      <c r="B895" s="79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86"/>
      <c r="AD895" s="86"/>
      <c r="AE895" s="86"/>
      <c r="AF895" s="86"/>
      <c r="AG895" s="86"/>
      <c r="AH895" s="86"/>
      <c r="AI895" s="86"/>
      <c r="AJ895" s="86"/>
      <c r="AK895" s="86"/>
      <c r="AL895" s="86"/>
      <c r="AM895" s="86"/>
      <c r="AN895" s="86"/>
      <c r="AO895" s="86"/>
      <c r="AP895" s="86"/>
      <c r="AQ895" s="86"/>
      <c r="AR895" s="86"/>
      <c r="AS895" s="86"/>
      <c r="AT895" s="86"/>
      <c r="AU895" s="86"/>
      <c r="AV895" s="86"/>
      <c r="AW895" s="86"/>
      <c r="AX895" s="79"/>
    </row>
    <row r="896" spans="1:50">
      <c r="A896" s="79"/>
      <c r="B896" s="79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86"/>
      <c r="AD896" s="86"/>
      <c r="AE896" s="86"/>
      <c r="AF896" s="86"/>
      <c r="AG896" s="86"/>
      <c r="AH896" s="86"/>
      <c r="AI896" s="86"/>
      <c r="AJ896" s="86"/>
      <c r="AK896" s="86"/>
      <c r="AL896" s="86"/>
      <c r="AM896" s="86"/>
      <c r="AN896" s="86"/>
      <c r="AO896" s="86"/>
      <c r="AP896" s="86"/>
      <c r="AQ896" s="86"/>
      <c r="AR896" s="86"/>
      <c r="AS896" s="86"/>
      <c r="AT896" s="86"/>
      <c r="AU896" s="86"/>
      <c r="AV896" s="86"/>
      <c r="AW896" s="86"/>
      <c r="AX896" s="79"/>
    </row>
    <row r="897" spans="1:50">
      <c r="A897" s="79"/>
      <c r="B897" s="79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86"/>
      <c r="AD897" s="86"/>
      <c r="AE897" s="86"/>
      <c r="AF897" s="86"/>
      <c r="AG897" s="86"/>
      <c r="AH897" s="86"/>
      <c r="AI897" s="86"/>
      <c r="AJ897" s="86"/>
      <c r="AK897" s="86"/>
      <c r="AL897" s="86"/>
      <c r="AM897" s="86"/>
      <c r="AN897" s="86"/>
      <c r="AO897" s="86"/>
      <c r="AP897" s="86"/>
      <c r="AQ897" s="86"/>
      <c r="AR897" s="86"/>
      <c r="AS897" s="86"/>
      <c r="AT897" s="86"/>
      <c r="AU897" s="86"/>
      <c r="AV897" s="86"/>
      <c r="AW897" s="86"/>
      <c r="AX897" s="79"/>
    </row>
    <row r="898" spans="1:50">
      <c r="A898" s="79"/>
      <c r="B898" s="79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86"/>
      <c r="AD898" s="86"/>
      <c r="AE898" s="86"/>
      <c r="AF898" s="86"/>
      <c r="AG898" s="86"/>
      <c r="AH898" s="86"/>
      <c r="AI898" s="86"/>
      <c r="AJ898" s="86"/>
      <c r="AK898" s="86"/>
      <c r="AL898" s="86"/>
      <c r="AM898" s="86"/>
      <c r="AN898" s="86"/>
      <c r="AO898" s="86"/>
      <c r="AP898" s="86"/>
      <c r="AQ898" s="86"/>
      <c r="AR898" s="86"/>
      <c r="AS898" s="86"/>
      <c r="AT898" s="86"/>
      <c r="AU898" s="86"/>
      <c r="AV898" s="86"/>
      <c r="AW898" s="86"/>
      <c r="AX898" s="79"/>
    </row>
    <row r="899" spans="1:50">
      <c r="A899" s="79"/>
      <c r="B899" s="79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86"/>
      <c r="AD899" s="86"/>
      <c r="AE899" s="86"/>
      <c r="AF899" s="86"/>
      <c r="AG899" s="86"/>
      <c r="AH899" s="86"/>
      <c r="AI899" s="86"/>
      <c r="AJ899" s="86"/>
      <c r="AK899" s="86"/>
      <c r="AL899" s="86"/>
      <c r="AM899" s="86"/>
      <c r="AN899" s="86"/>
      <c r="AO899" s="86"/>
      <c r="AP899" s="86"/>
      <c r="AQ899" s="86"/>
      <c r="AR899" s="86"/>
      <c r="AS899" s="86"/>
      <c r="AT899" s="86"/>
      <c r="AU899" s="86"/>
      <c r="AV899" s="86"/>
      <c r="AW899" s="86"/>
      <c r="AX899" s="79"/>
    </row>
    <row r="900" spans="1:50">
      <c r="A900" s="79"/>
      <c r="B900" s="79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86"/>
      <c r="AD900" s="86"/>
      <c r="AE900" s="86"/>
      <c r="AF900" s="86"/>
      <c r="AG900" s="86"/>
      <c r="AH900" s="86"/>
      <c r="AI900" s="86"/>
      <c r="AJ900" s="86"/>
      <c r="AK900" s="86"/>
      <c r="AL900" s="86"/>
      <c r="AM900" s="86"/>
      <c r="AN900" s="86"/>
      <c r="AO900" s="86"/>
      <c r="AP900" s="86"/>
      <c r="AQ900" s="86"/>
      <c r="AR900" s="86"/>
      <c r="AS900" s="86"/>
      <c r="AT900" s="86"/>
      <c r="AU900" s="86"/>
      <c r="AV900" s="86"/>
      <c r="AW900" s="86"/>
      <c r="AX900" s="79"/>
    </row>
    <row r="901" spans="1:50">
      <c r="A901" s="79"/>
      <c r="B901" s="79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86"/>
      <c r="AD901" s="86"/>
      <c r="AE901" s="86"/>
      <c r="AF901" s="86"/>
      <c r="AG901" s="86"/>
      <c r="AH901" s="86"/>
      <c r="AI901" s="86"/>
      <c r="AJ901" s="86"/>
      <c r="AK901" s="86"/>
      <c r="AL901" s="86"/>
      <c r="AM901" s="86"/>
      <c r="AN901" s="86"/>
      <c r="AO901" s="86"/>
      <c r="AP901" s="86"/>
      <c r="AQ901" s="86"/>
      <c r="AR901" s="86"/>
      <c r="AS901" s="86"/>
      <c r="AT901" s="86"/>
      <c r="AU901" s="86"/>
      <c r="AV901" s="86"/>
      <c r="AW901" s="86"/>
      <c r="AX901" s="79"/>
    </row>
    <row r="902" spans="1:50">
      <c r="A902" s="79"/>
      <c r="B902" s="79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86"/>
      <c r="AD902" s="86"/>
      <c r="AE902" s="86"/>
      <c r="AF902" s="86"/>
      <c r="AG902" s="86"/>
      <c r="AH902" s="86"/>
      <c r="AI902" s="86"/>
      <c r="AJ902" s="86"/>
      <c r="AK902" s="86"/>
      <c r="AL902" s="86"/>
      <c r="AM902" s="86"/>
      <c r="AN902" s="86"/>
      <c r="AO902" s="86"/>
      <c r="AP902" s="86"/>
      <c r="AQ902" s="86"/>
      <c r="AR902" s="86"/>
      <c r="AS902" s="86"/>
      <c r="AT902" s="86"/>
      <c r="AU902" s="86"/>
      <c r="AV902" s="86"/>
      <c r="AW902" s="86"/>
      <c r="AX902" s="79"/>
    </row>
    <row r="903" spans="1:50">
      <c r="A903" s="79"/>
      <c r="B903" s="79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86"/>
      <c r="AD903" s="86"/>
      <c r="AE903" s="86"/>
      <c r="AF903" s="86"/>
      <c r="AG903" s="86"/>
      <c r="AH903" s="86"/>
      <c r="AI903" s="86"/>
      <c r="AJ903" s="86"/>
      <c r="AK903" s="86"/>
      <c r="AL903" s="86"/>
      <c r="AM903" s="86"/>
      <c r="AN903" s="86"/>
      <c r="AO903" s="86"/>
      <c r="AP903" s="86"/>
      <c r="AQ903" s="86"/>
      <c r="AR903" s="86"/>
      <c r="AS903" s="86"/>
      <c r="AT903" s="86"/>
      <c r="AU903" s="86"/>
      <c r="AV903" s="86"/>
      <c r="AW903" s="86"/>
      <c r="AX903" s="79"/>
    </row>
    <row r="904" spans="1:50">
      <c r="A904" s="79"/>
      <c r="B904" s="79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86"/>
      <c r="AD904" s="86"/>
      <c r="AE904" s="86"/>
      <c r="AF904" s="86"/>
      <c r="AG904" s="86"/>
      <c r="AH904" s="86"/>
      <c r="AI904" s="86"/>
      <c r="AJ904" s="86"/>
      <c r="AK904" s="86"/>
      <c r="AL904" s="86"/>
      <c r="AM904" s="86"/>
      <c r="AN904" s="86"/>
      <c r="AO904" s="86"/>
      <c r="AP904" s="86"/>
      <c r="AQ904" s="86"/>
      <c r="AR904" s="86"/>
      <c r="AS904" s="86"/>
      <c r="AT904" s="86"/>
      <c r="AU904" s="86"/>
      <c r="AV904" s="86"/>
      <c r="AW904" s="86"/>
      <c r="AX904" s="79"/>
    </row>
    <row r="905" spans="1:50">
      <c r="A905" s="79"/>
      <c r="B905" s="79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86"/>
      <c r="AD905" s="86"/>
      <c r="AE905" s="86"/>
      <c r="AF905" s="86"/>
      <c r="AG905" s="86"/>
      <c r="AH905" s="86"/>
      <c r="AI905" s="86"/>
      <c r="AJ905" s="86"/>
      <c r="AK905" s="86"/>
      <c r="AL905" s="86"/>
      <c r="AM905" s="86"/>
      <c r="AN905" s="86"/>
      <c r="AO905" s="86"/>
      <c r="AP905" s="86"/>
      <c r="AQ905" s="86"/>
      <c r="AR905" s="86"/>
      <c r="AS905" s="86"/>
      <c r="AT905" s="86"/>
      <c r="AU905" s="86"/>
      <c r="AV905" s="86"/>
      <c r="AW905" s="86"/>
      <c r="AX905" s="79"/>
    </row>
    <row r="906" spans="1:50">
      <c r="A906" s="79"/>
      <c r="B906" s="79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86"/>
      <c r="AD906" s="86"/>
      <c r="AE906" s="86"/>
      <c r="AF906" s="86"/>
      <c r="AG906" s="86"/>
      <c r="AH906" s="86"/>
      <c r="AI906" s="86"/>
      <c r="AJ906" s="86"/>
      <c r="AK906" s="86"/>
      <c r="AL906" s="86"/>
      <c r="AM906" s="86"/>
      <c r="AN906" s="86"/>
      <c r="AO906" s="86"/>
      <c r="AP906" s="86"/>
      <c r="AQ906" s="86"/>
      <c r="AR906" s="86"/>
      <c r="AS906" s="86"/>
      <c r="AT906" s="86"/>
      <c r="AU906" s="86"/>
      <c r="AV906" s="86"/>
      <c r="AW906" s="86"/>
      <c r="AX906" s="79"/>
    </row>
    <row r="907" spans="1:50">
      <c r="A907" s="79"/>
      <c r="B907" s="79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86"/>
      <c r="AD907" s="86"/>
      <c r="AE907" s="86"/>
      <c r="AF907" s="86"/>
      <c r="AG907" s="86"/>
      <c r="AH907" s="86"/>
      <c r="AI907" s="86"/>
      <c r="AJ907" s="86"/>
      <c r="AK907" s="86"/>
      <c r="AL907" s="86"/>
      <c r="AM907" s="86"/>
      <c r="AN907" s="86"/>
      <c r="AO907" s="86"/>
      <c r="AP907" s="86"/>
      <c r="AQ907" s="86"/>
      <c r="AR907" s="86"/>
      <c r="AS907" s="86"/>
      <c r="AT907" s="86"/>
      <c r="AU907" s="86"/>
      <c r="AV907" s="86"/>
      <c r="AW907" s="86"/>
      <c r="AX907" s="79"/>
    </row>
    <row r="908" spans="1:50">
      <c r="A908" s="79"/>
      <c r="B908" s="79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86"/>
      <c r="AD908" s="86"/>
      <c r="AE908" s="86"/>
      <c r="AF908" s="86"/>
      <c r="AG908" s="86"/>
      <c r="AH908" s="86"/>
      <c r="AI908" s="86"/>
      <c r="AJ908" s="86"/>
      <c r="AK908" s="86"/>
      <c r="AL908" s="86"/>
      <c r="AM908" s="86"/>
      <c r="AN908" s="86"/>
      <c r="AO908" s="86"/>
      <c r="AP908" s="86"/>
      <c r="AQ908" s="86"/>
      <c r="AR908" s="86"/>
      <c r="AS908" s="86"/>
      <c r="AT908" s="86"/>
      <c r="AU908" s="86"/>
      <c r="AV908" s="86"/>
      <c r="AW908" s="86"/>
      <c r="AX908" s="79"/>
    </row>
    <row r="909" spans="1:50">
      <c r="A909" s="79"/>
      <c r="B909" s="79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86"/>
      <c r="AD909" s="86"/>
      <c r="AE909" s="86"/>
      <c r="AF909" s="86"/>
      <c r="AG909" s="86"/>
      <c r="AH909" s="86"/>
      <c r="AI909" s="86"/>
      <c r="AJ909" s="86"/>
      <c r="AK909" s="86"/>
      <c r="AL909" s="86"/>
      <c r="AM909" s="86"/>
      <c r="AN909" s="86"/>
      <c r="AO909" s="86"/>
      <c r="AP909" s="86"/>
      <c r="AQ909" s="86"/>
      <c r="AR909" s="86"/>
      <c r="AS909" s="86"/>
      <c r="AT909" s="86"/>
      <c r="AU909" s="86"/>
      <c r="AV909" s="86"/>
      <c r="AW909" s="86"/>
      <c r="AX909" s="79"/>
    </row>
    <row r="910" spans="1:50">
      <c r="A910" s="79"/>
      <c r="B910" s="79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86"/>
      <c r="AD910" s="86"/>
      <c r="AE910" s="86"/>
      <c r="AF910" s="86"/>
      <c r="AG910" s="86"/>
      <c r="AH910" s="86"/>
      <c r="AI910" s="86"/>
      <c r="AJ910" s="86"/>
      <c r="AK910" s="86"/>
      <c r="AL910" s="86"/>
      <c r="AM910" s="86"/>
      <c r="AN910" s="86"/>
      <c r="AO910" s="86"/>
      <c r="AP910" s="86"/>
      <c r="AQ910" s="86"/>
      <c r="AR910" s="86"/>
      <c r="AS910" s="86"/>
      <c r="AT910" s="86"/>
      <c r="AU910" s="86"/>
      <c r="AV910" s="86"/>
      <c r="AW910" s="86"/>
      <c r="AX910" s="79"/>
    </row>
    <row r="911" spans="1:50">
      <c r="A911" s="79"/>
      <c r="B911" s="79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86"/>
      <c r="AD911" s="86"/>
      <c r="AE911" s="86"/>
      <c r="AF911" s="86"/>
      <c r="AG911" s="86"/>
      <c r="AH911" s="86"/>
      <c r="AI911" s="86"/>
      <c r="AJ911" s="86"/>
      <c r="AK911" s="86"/>
      <c r="AL911" s="86"/>
      <c r="AM911" s="86"/>
      <c r="AN911" s="86"/>
      <c r="AO911" s="86"/>
      <c r="AP911" s="86"/>
      <c r="AQ911" s="86"/>
      <c r="AR911" s="86"/>
      <c r="AS911" s="86"/>
      <c r="AT911" s="86"/>
      <c r="AU911" s="86"/>
      <c r="AV911" s="86"/>
      <c r="AW911" s="86"/>
      <c r="AX911" s="79"/>
    </row>
    <row r="912" spans="1:50">
      <c r="A912" s="79"/>
      <c r="B912" s="79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86"/>
      <c r="AD912" s="86"/>
      <c r="AE912" s="86"/>
      <c r="AF912" s="86"/>
      <c r="AG912" s="86"/>
      <c r="AH912" s="86"/>
      <c r="AI912" s="86"/>
      <c r="AJ912" s="86"/>
      <c r="AK912" s="86"/>
      <c r="AL912" s="86"/>
      <c r="AM912" s="86"/>
      <c r="AN912" s="86"/>
      <c r="AO912" s="86"/>
      <c r="AP912" s="86"/>
      <c r="AQ912" s="86"/>
      <c r="AR912" s="86"/>
      <c r="AS912" s="86"/>
      <c r="AT912" s="86"/>
      <c r="AU912" s="86"/>
      <c r="AV912" s="86"/>
      <c r="AW912" s="86"/>
      <c r="AX912" s="79"/>
    </row>
    <row r="913" spans="1:50">
      <c r="A913" s="79"/>
      <c r="B913" s="79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86"/>
      <c r="AD913" s="86"/>
      <c r="AE913" s="86"/>
      <c r="AF913" s="86"/>
      <c r="AG913" s="86"/>
      <c r="AH913" s="86"/>
      <c r="AI913" s="86"/>
      <c r="AJ913" s="86"/>
      <c r="AK913" s="86"/>
      <c r="AL913" s="86"/>
      <c r="AM913" s="86"/>
      <c r="AN913" s="86"/>
      <c r="AO913" s="86"/>
      <c r="AP913" s="86"/>
      <c r="AQ913" s="86"/>
      <c r="AR913" s="86"/>
      <c r="AS913" s="86"/>
      <c r="AT913" s="86"/>
      <c r="AU913" s="86"/>
      <c r="AV913" s="86"/>
      <c r="AW913" s="86"/>
      <c r="AX913" s="79"/>
    </row>
    <row r="914" spans="1:50">
      <c r="A914" s="79"/>
      <c r="B914" s="79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86"/>
      <c r="AD914" s="86"/>
      <c r="AE914" s="86"/>
      <c r="AF914" s="86"/>
      <c r="AG914" s="86"/>
      <c r="AH914" s="86"/>
      <c r="AI914" s="86"/>
      <c r="AJ914" s="86"/>
      <c r="AK914" s="86"/>
      <c r="AL914" s="86"/>
      <c r="AM914" s="86"/>
      <c r="AN914" s="86"/>
      <c r="AO914" s="86"/>
      <c r="AP914" s="86"/>
      <c r="AQ914" s="86"/>
      <c r="AR914" s="86"/>
      <c r="AS914" s="86"/>
      <c r="AT914" s="86"/>
      <c r="AU914" s="86"/>
      <c r="AV914" s="86"/>
      <c r="AW914" s="86"/>
      <c r="AX914" s="79"/>
    </row>
    <row r="915" spans="1:50">
      <c r="A915" s="79"/>
      <c r="B915" s="79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86"/>
      <c r="AD915" s="86"/>
      <c r="AE915" s="86"/>
      <c r="AF915" s="86"/>
      <c r="AG915" s="86"/>
      <c r="AH915" s="86"/>
      <c r="AI915" s="86"/>
      <c r="AJ915" s="86"/>
      <c r="AK915" s="86"/>
      <c r="AL915" s="86"/>
      <c r="AM915" s="86"/>
      <c r="AN915" s="86"/>
      <c r="AO915" s="86"/>
      <c r="AP915" s="86"/>
      <c r="AQ915" s="86"/>
      <c r="AR915" s="86"/>
      <c r="AS915" s="86"/>
      <c r="AT915" s="86"/>
      <c r="AU915" s="86"/>
      <c r="AV915" s="86"/>
      <c r="AW915" s="86"/>
      <c r="AX915" s="79"/>
    </row>
    <row r="916" spans="1:50">
      <c r="A916" s="79"/>
      <c r="B916" s="79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86"/>
      <c r="AD916" s="86"/>
      <c r="AE916" s="86"/>
      <c r="AF916" s="86"/>
      <c r="AG916" s="86"/>
      <c r="AH916" s="86"/>
      <c r="AI916" s="86"/>
      <c r="AJ916" s="86"/>
      <c r="AK916" s="86"/>
      <c r="AL916" s="86"/>
      <c r="AM916" s="86"/>
      <c r="AN916" s="86"/>
      <c r="AO916" s="86"/>
      <c r="AP916" s="86"/>
      <c r="AQ916" s="86"/>
      <c r="AR916" s="86"/>
      <c r="AS916" s="86"/>
      <c r="AT916" s="86"/>
      <c r="AU916" s="86"/>
      <c r="AV916" s="86"/>
      <c r="AW916" s="86"/>
      <c r="AX916" s="79"/>
    </row>
    <row r="917" spans="1:50">
      <c r="A917" s="79"/>
      <c r="B917" s="79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86"/>
      <c r="AD917" s="86"/>
      <c r="AE917" s="86"/>
      <c r="AF917" s="86"/>
      <c r="AG917" s="86"/>
      <c r="AH917" s="86"/>
      <c r="AI917" s="86"/>
      <c r="AJ917" s="86"/>
      <c r="AK917" s="86"/>
      <c r="AL917" s="86"/>
      <c r="AM917" s="86"/>
      <c r="AN917" s="86"/>
      <c r="AO917" s="86"/>
      <c r="AP917" s="86"/>
      <c r="AQ917" s="86"/>
      <c r="AR917" s="86"/>
      <c r="AS917" s="86"/>
      <c r="AT917" s="86"/>
      <c r="AU917" s="86"/>
      <c r="AV917" s="86"/>
      <c r="AW917" s="86"/>
      <c r="AX917" s="79"/>
    </row>
    <row r="918" spans="1:50">
      <c r="A918" s="79"/>
      <c r="B918" s="79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86"/>
      <c r="AD918" s="86"/>
      <c r="AE918" s="86"/>
      <c r="AF918" s="86"/>
      <c r="AG918" s="86"/>
      <c r="AH918" s="86"/>
      <c r="AI918" s="86"/>
      <c r="AJ918" s="86"/>
      <c r="AK918" s="86"/>
      <c r="AL918" s="86"/>
      <c r="AM918" s="86"/>
      <c r="AN918" s="86"/>
      <c r="AO918" s="86"/>
      <c r="AP918" s="86"/>
      <c r="AQ918" s="86"/>
      <c r="AR918" s="86"/>
      <c r="AS918" s="86"/>
      <c r="AT918" s="86"/>
      <c r="AU918" s="86"/>
      <c r="AV918" s="86"/>
      <c r="AW918" s="86"/>
      <c r="AX918" s="79"/>
    </row>
    <row r="919" spans="1:50">
      <c r="A919" s="79"/>
      <c r="B919" s="79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86"/>
      <c r="AD919" s="86"/>
      <c r="AE919" s="86"/>
      <c r="AF919" s="86"/>
      <c r="AG919" s="86"/>
      <c r="AH919" s="86"/>
      <c r="AI919" s="86"/>
      <c r="AJ919" s="86"/>
      <c r="AK919" s="86"/>
      <c r="AL919" s="86"/>
      <c r="AM919" s="86"/>
      <c r="AN919" s="86"/>
      <c r="AO919" s="86"/>
      <c r="AP919" s="86"/>
      <c r="AQ919" s="86"/>
      <c r="AR919" s="86"/>
      <c r="AS919" s="86"/>
      <c r="AT919" s="86"/>
      <c r="AU919" s="86"/>
      <c r="AV919" s="86"/>
      <c r="AW919" s="86"/>
      <c r="AX919" s="79"/>
    </row>
    <row r="920" spans="1:50">
      <c r="A920" s="79"/>
      <c r="B920" s="79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86"/>
      <c r="AD920" s="86"/>
      <c r="AE920" s="86"/>
      <c r="AF920" s="86"/>
      <c r="AG920" s="86"/>
      <c r="AH920" s="86"/>
      <c r="AI920" s="86"/>
      <c r="AJ920" s="86"/>
      <c r="AK920" s="86"/>
      <c r="AL920" s="86"/>
      <c r="AM920" s="86"/>
      <c r="AN920" s="86"/>
      <c r="AO920" s="86"/>
      <c r="AP920" s="86"/>
      <c r="AQ920" s="86"/>
      <c r="AR920" s="86"/>
      <c r="AS920" s="86"/>
      <c r="AT920" s="86"/>
      <c r="AU920" s="86"/>
      <c r="AV920" s="86"/>
      <c r="AW920" s="86"/>
      <c r="AX920" s="79"/>
    </row>
    <row r="921" spans="1:50">
      <c r="A921" s="79"/>
      <c r="B921" s="79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86"/>
      <c r="AD921" s="86"/>
      <c r="AE921" s="86"/>
      <c r="AF921" s="86"/>
      <c r="AG921" s="86"/>
      <c r="AH921" s="86"/>
      <c r="AI921" s="86"/>
      <c r="AJ921" s="86"/>
      <c r="AK921" s="86"/>
      <c r="AL921" s="86"/>
      <c r="AM921" s="86"/>
      <c r="AN921" s="86"/>
      <c r="AO921" s="86"/>
      <c r="AP921" s="86"/>
      <c r="AQ921" s="86"/>
      <c r="AR921" s="86"/>
      <c r="AS921" s="86"/>
      <c r="AT921" s="86"/>
      <c r="AU921" s="86"/>
      <c r="AV921" s="86"/>
      <c r="AW921" s="86"/>
      <c r="AX921" s="79"/>
    </row>
    <row r="922" spans="1:50">
      <c r="A922" s="79"/>
      <c r="B922" s="79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86"/>
      <c r="AD922" s="86"/>
      <c r="AE922" s="86"/>
      <c r="AF922" s="86"/>
      <c r="AG922" s="86"/>
      <c r="AH922" s="86"/>
      <c r="AI922" s="86"/>
      <c r="AJ922" s="86"/>
      <c r="AK922" s="86"/>
      <c r="AL922" s="86"/>
      <c r="AM922" s="86"/>
      <c r="AN922" s="86"/>
      <c r="AO922" s="86"/>
      <c r="AP922" s="86"/>
      <c r="AQ922" s="86"/>
      <c r="AR922" s="86"/>
      <c r="AS922" s="86"/>
      <c r="AT922" s="86"/>
      <c r="AU922" s="86"/>
      <c r="AV922" s="86"/>
      <c r="AW922" s="86"/>
      <c r="AX922" s="79"/>
    </row>
    <row r="923" spans="1:50">
      <c r="A923" s="79"/>
      <c r="B923" s="79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86"/>
      <c r="AD923" s="86"/>
      <c r="AE923" s="86"/>
      <c r="AF923" s="86"/>
      <c r="AG923" s="86"/>
      <c r="AH923" s="86"/>
      <c r="AI923" s="86"/>
      <c r="AJ923" s="86"/>
      <c r="AK923" s="86"/>
      <c r="AL923" s="86"/>
      <c r="AM923" s="86"/>
      <c r="AN923" s="86"/>
      <c r="AO923" s="86"/>
      <c r="AP923" s="86"/>
      <c r="AQ923" s="86"/>
      <c r="AR923" s="86"/>
      <c r="AS923" s="86"/>
      <c r="AT923" s="86"/>
      <c r="AU923" s="86"/>
      <c r="AV923" s="86"/>
      <c r="AW923" s="86"/>
      <c r="AX923" s="79"/>
    </row>
    <row r="924" spans="1:50">
      <c r="A924" s="79"/>
      <c r="B924" s="79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86"/>
      <c r="AD924" s="86"/>
      <c r="AE924" s="86"/>
      <c r="AF924" s="86"/>
      <c r="AG924" s="86"/>
      <c r="AH924" s="86"/>
      <c r="AI924" s="86"/>
      <c r="AJ924" s="86"/>
      <c r="AK924" s="86"/>
      <c r="AL924" s="86"/>
      <c r="AM924" s="86"/>
      <c r="AN924" s="86"/>
      <c r="AO924" s="86"/>
      <c r="AP924" s="86"/>
      <c r="AQ924" s="86"/>
      <c r="AR924" s="86"/>
      <c r="AS924" s="86"/>
      <c r="AT924" s="86"/>
      <c r="AU924" s="86"/>
      <c r="AV924" s="86"/>
      <c r="AW924" s="86"/>
      <c r="AX924" s="79"/>
    </row>
    <row r="925" spans="1:50">
      <c r="A925" s="79"/>
      <c r="B925" s="79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86"/>
      <c r="AD925" s="86"/>
      <c r="AE925" s="86"/>
      <c r="AF925" s="86"/>
      <c r="AG925" s="86"/>
      <c r="AH925" s="86"/>
      <c r="AI925" s="86"/>
      <c r="AJ925" s="86"/>
      <c r="AK925" s="86"/>
      <c r="AL925" s="86"/>
      <c r="AM925" s="86"/>
      <c r="AN925" s="86"/>
      <c r="AO925" s="86"/>
      <c r="AP925" s="86"/>
      <c r="AQ925" s="86"/>
      <c r="AR925" s="86"/>
      <c r="AS925" s="86"/>
      <c r="AT925" s="86"/>
      <c r="AU925" s="86"/>
      <c r="AV925" s="86"/>
      <c r="AW925" s="86"/>
      <c r="AX925" s="79"/>
    </row>
    <row r="926" spans="1:50">
      <c r="A926" s="79"/>
      <c r="B926" s="79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86"/>
      <c r="AD926" s="86"/>
      <c r="AE926" s="86"/>
      <c r="AF926" s="86"/>
      <c r="AG926" s="86"/>
      <c r="AH926" s="86"/>
      <c r="AI926" s="86"/>
      <c r="AJ926" s="86"/>
      <c r="AK926" s="86"/>
      <c r="AL926" s="86"/>
      <c r="AM926" s="86"/>
      <c r="AN926" s="86"/>
      <c r="AO926" s="86"/>
      <c r="AP926" s="86"/>
      <c r="AQ926" s="86"/>
      <c r="AR926" s="86"/>
      <c r="AS926" s="86"/>
      <c r="AT926" s="86"/>
      <c r="AU926" s="86"/>
      <c r="AV926" s="86"/>
      <c r="AW926" s="86"/>
      <c r="AX926" s="79"/>
    </row>
    <row r="927" spans="1:50">
      <c r="A927" s="79"/>
      <c r="B927" s="79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86"/>
      <c r="AD927" s="86"/>
      <c r="AE927" s="86"/>
      <c r="AF927" s="86"/>
      <c r="AG927" s="86"/>
      <c r="AH927" s="86"/>
      <c r="AI927" s="86"/>
      <c r="AJ927" s="86"/>
      <c r="AK927" s="86"/>
      <c r="AL927" s="86"/>
      <c r="AM927" s="86"/>
      <c r="AN927" s="86"/>
      <c r="AO927" s="86"/>
      <c r="AP927" s="86"/>
      <c r="AQ927" s="86"/>
      <c r="AR927" s="86"/>
      <c r="AS927" s="86"/>
      <c r="AT927" s="86"/>
      <c r="AU927" s="86"/>
      <c r="AV927" s="86"/>
      <c r="AW927" s="86"/>
      <c r="AX927" s="79"/>
    </row>
    <row r="928" spans="1:50">
      <c r="A928" s="79"/>
      <c r="B928" s="79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86"/>
      <c r="AD928" s="86"/>
      <c r="AE928" s="86"/>
      <c r="AF928" s="86"/>
      <c r="AG928" s="86"/>
      <c r="AH928" s="86"/>
      <c r="AI928" s="86"/>
      <c r="AJ928" s="86"/>
      <c r="AK928" s="86"/>
      <c r="AL928" s="86"/>
      <c r="AM928" s="86"/>
      <c r="AN928" s="86"/>
      <c r="AO928" s="86"/>
      <c r="AP928" s="86"/>
      <c r="AQ928" s="86"/>
      <c r="AR928" s="86"/>
      <c r="AS928" s="86"/>
      <c r="AT928" s="86"/>
      <c r="AU928" s="86"/>
      <c r="AV928" s="86"/>
      <c r="AW928" s="86"/>
      <c r="AX928" s="79"/>
    </row>
    <row r="929" spans="1:50">
      <c r="A929" s="79"/>
      <c r="B929" s="79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86"/>
      <c r="AD929" s="86"/>
      <c r="AE929" s="86"/>
      <c r="AF929" s="86"/>
      <c r="AG929" s="86"/>
      <c r="AH929" s="86"/>
      <c r="AI929" s="86"/>
      <c r="AJ929" s="86"/>
      <c r="AK929" s="86"/>
      <c r="AL929" s="86"/>
      <c r="AM929" s="86"/>
      <c r="AN929" s="86"/>
      <c r="AO929" s="86"/>
      <c r="AP929" s="86"/>
      <c r="AQ929" s="86"/>
      <c r="AR929" s="86"/>
      <c r="AS929" s="86"/>
      <c r="AT929" s="86"/>
      <c r="AU929" s="86"/>
      <c r="AV929" s="86"/>
      <c r="AW929" s="86"/>
      <c r="AX929" s="79"/>
    </row>
    <row r="930" spans="1:50">
      <c r="A930" s="79"/>
      <c r="B930" s="79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86"/>
      <c r="AD930" s="86"/>
      <c r="AE930" s="86"/>
      <c r="AF930" s="86"/>
      <c r="AG930" s="86"/>
      <c r="AH930" s="86"/>
      <c r="AI930" s="86"/>
      <c r="AJ930" s="86"/>
      <c r="AK930" s="86"/>
      <c r="AL930" s="86"/>
      <c r="AM930" s="86"/>
      <c r="AN930" s="86"/>
      <c r="AO930" s="86"/>
      <c r="AP930" s="86"/>
      <c r="AQ930" s="86"/>
      <c r="AR930" s="86"/>
      <c r="AS930" s="86"/>
      <c r="AT930" s="86"/>
      <c r="AU930" s="86"/>
      <c r="AV930" s="86"/>
      <c r="AW930" s="86"/>
      <c r="AX930" s="79"/>
    </row>
    <row r="931" spans="1:50">
      <c r="A931" s="79"/>
      <c r="B931" s="79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86"/>
      <c r="AD931" s="86"/>
      <c r="AE931" s="86"/>
      <c r="AF931" s="86"/>
      <c r="AG931" s="86"/>
      <c r="AH931" s="86"/>
      <c r="AI931" s="86"/>
      <c r="AJ931" s="86"/>
      <c r="AK931" s="86"/>
      <c r="AL931" s="86"/>
      <c r="AM931" s="86"/>
      <c r="AN931" s="86"/>
      <c r="AO931" s="86"/>
      <c r="AP931" s="86"/>
      <c r="AQ931" s="86"/>
      <c r="AR931" s="86"/>
      <c r="AS931" s="86"/>
      <c r="AT931" s="86"/>
      <c r="AU931" s="86"/>
      <c r="AV931" s="86"/>
      <c r="AW931" s="86"/>
      <c r="AX931" s="79"/>
    </row>
    <row r="932" spans="1:50">
      <c r="A932" s="79"/>
      <c r="B932" s="79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86"/>
      <c r="AD932" s="86"/>
      <c r="AE932" s="86"/>
      <c r="AF932" s="86"/>
      <c r="AG932" s="86"/>
      <c r="AH932" s="86"/>
      <c r="AI932" s="86"/>
      <c r="AJ932" s="86"/>
      <c r="AK932" s="86"/>
      <c r="AL932" s="86"/>
      <c r="AM932" s="86"/>
      <c r="AN932" s="86"/>
      <c r="AO932" s="86"/>
      <c r="AP932" s="86"/>
      <c r="AQ932" s="86"/>
      <c r="AR932" s="86"/>
      <c r="AS932" s="86"/>
      <c r="AT932" s="86"/>
      <c r="AU932" s="86"/>
      <c r="AV932" s="86"/>
      <c r="AW932" s="86"/>
      <c r="AX932" s="79"/>
    </row>
    <row r="933" spans="1:50">
      <c r="A933" s="79"/>
      <c r="B933" s="79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86"/>
      <c r="AD933" s="86"/>
      <c r="AE933" s="86"/>
      <c r="AF933" s="86"/>
      <c r="AG933" s="86"/>
      <c r="AH933" s="86"/>
      <c r="AI933" s="86"/>
      <c r="AJ933" s="86"/>
      <c r="AK933" s="86"/>
      <c r="AL933" s="86"/>
      <c r="AM933" s="86"/>
      <c r="AN933" s="86"/>
      <c r="AO933" s="86"/>
      <c r="AP933" s="86"/>
      <c r="AQ933" s="86"/>
      <c r="AR933" s="86"/>
      <c r="AS933" s="86"/>
      <c r="AT933" s="86"/>
      <c r="AU933" s="86"/>
      <c r="AV933" s="86"/>
      <c r="AW933" s="86"/>
      <c r="AX933" s="79"/>
    </row>
    <row r="934" spans="1:50">
      <c r="A934" s="79"/>
      <c r="B934" s="79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86"/>
      <c r="AD934" s="86"/>
      <c r="AE934" s="86"/>
      <c r="AF934" s="86"/>
      <c r="AG934" s="86"/>
      <c r="AH934" s="86"/>
      <c r="AI934" s="86"/>
      <c r="AJ934" s="86"/>
      <c r="AK934" s="86"/>
      <c r="AL934" s="86"/>
      <c r="AM934" s="86"/>
      <c r="AN934" s="86"/>
      <c r="AO934" s="86"/>
      <c r="AP934" s="86"/>
      <c r="AQ934" s="86"/>
      <c r="AR934" s="86"/>
      <c r="AS934" s="86"/>
      <c r="AT934" s="86"/>
      <c r="AU934" s="86"/>
      <c r="AV934" s="86"/>
      <c r="AW934" s="86"/>
      <c r="AX934" s="79"/>
    </row>
    <row r="935" spans="1:50">
      <c r="A935" s="79"/>
      <c r="B935" s="79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86"/>
      <c r="AD935" s="86"/>
      <c r="AE935" s="86"/>
      <c r="AF935" s="86"/>
      <c r="AG935" s="86"/>
      <c r="AH935" s="86"/>
      <c r="AI935" s="86"/>
      <c r="AJ935" s="86"/>
      <c r="AK935" s="86"/>
      <c r="AL935" s="86"/>
      <c r="AM935" s="86"/>
      <c r="AN935" s="86"/>
      <c r="AO935" s="86"/>
      <c r="AP935" s="86"/>
      <c r="AQ935" s="86"/>
      <c r="AR935" s="86"/>
      <c r="AS935" s="86"/>
      <c r="AT935" s="86"/>
      <c r="AU935" s="86"/>
      <c r="AV935" s="86"/>
      <c r="AW935" s="86"/>
      <c r="AX935" s="79"/>
    </row>
    <row r="936" spans="1:50">
      <c r="A936" s="79"/>
      <c r="B936" s="79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86"/>
      <c r="AD936" s="86"/>
      <c r="AE936" s="86"/>
      <c r="AF936" s="86"/>
      <c r="AG936" s="86"/>
      <c r="AH936" s="86"/>
      <c r="AI936" s="86"/>
      <c r="AJ936" s="86"/>
      <c r="AK936" s="86"/>
      <c r="AL936" s="86"/>
      <c r="AM936" s="86"/>
      <c r="AN936" s="86"/>
      <c r="AO936" s="86"/>
      <c r="AP936" s="86"/>
      <c r="AQ936" s="86"/>
      <c r="AR936" s="86"/>
      <c r="AS936" s="86"/>
      <c r="AT936" s="86"/>
      <c r="AU936" s="86"/>
      <c r="AV936" s="86"/>
      <c r="AW936" s="86"/>
      <c r="AX936" s="79"/>
    </row>
    <row r="937" spans="1:50">
      <c r="A937" s="79"/>
      <c r="B937" s="79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86"/>
      <c r="AD937" s="86"/>
      <c r="AE937" s="86"/>
      <c r="AF937" s="86"/>
      <c r="AG937" s="86"/>
      <c r="AH937" s="86"/>
      <c r="AI937" s="86"/>
      <c r="AJ937" s="86"/>
      <c r="AK937" s="86"/>
      <c r="AL937" s="86"/>
      <c r="AM937" s="86"/>
      <c r="AN937" s="86"/>
      <c r="AO937" s="86"/>
      <c r="AP937" s="86"/>
      <c r="AQ937" s="86"/>
      <c r="AR937" s="86"/>
      <c r="AS937" s="86"/>
      <c r="AT937" s="86"/>
      <c r="AU937" s="86"/>
      <c r="AV937" s="86"/>
      <c r="AW937" s="86"/>
      <c r="AX937" s="79"/>
    </row>
    <row r="938" spans="1:50">
      <c r="A938" s="79"/>
      <c r="B938" s="79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86"/>
      <c r="AD938" s="86"/>
      <c r="AE938" s="86"/>
      <c r="AF938" s="86"/>
      <c r="AG938" s="86"/>
      <c r="AH938" s="86"/>
      <c r="AI938" s="86"/>
      <c r="AJ938" s="86"/>
      <c r="AK938" s="86"/>
      <c r="AL938" s="86"/>
      <c r="AM938" s="86"/>
      <c r="AN938" s="86"/>
      <c r="AO938" s="86"/>
      <c r="AP938" s="86"/>
      <c r="AQ938" s="86"/>
      <c r="AR938" s="86"/>
      <c r="AS938" s="86"/>
      <c r="AT938" s="86"/>
      <c r="AU938" s="86"/>
      <c r="AV938" s="86"/>
      <c r="AW938" s="86"/>
      <c r="AX938" s="79"/>
    </row>
    <row r="939" spans="1:50">
      <c r="A939" s="79"/>
      <c r="B939" s="79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86"/>
      <c r="AD939" s="86"/>
      <c r="AE939" s="86"/>
      <c r="AF939" s="86"/>
      <c r="AG939" s="86"/>
      <c r="AH939" s="86"/>
      <c r="AI939" s="86"/>
      <c r="AJ939" s="86"/>
      <c r="AK939" s="86"/>
      <c r="AL939" s="86"/>
      <c r="AM939" s="86"/>
      <c r="AN939" s="86"/>
      <c r="AO939" s="86"/>
      <c r="AP939" s="86"/>
      <c r="AQ939" s="86"/>
      <c r="AR939" s="86"/>
      <c r="AS939" s="86"/>
      <c r="AT939" s="86"/>
      <c r="AU939" s="86"/>
      <c r="AV939" s="86"/>
      <c r="AW939" s="86"/>
      <c r="AX939" s="79"/>
    </row>
    <row r="940" spans="1:50">
      <c r="A940" s="79"/>
      <c r="B940" s="79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79"/>
      <c r="S940" s="79"/>
      <c r="T940" s="79"/>
      <c r="U940" s="79"/>
      <c r="V940" s="79"/>
      <c r="W940" s="79"/>
      <c r="X940" s="79"/>
      <c r="Y940" s="79"/>
      <c r="Z940" s="79"/>
      <c r="AA940" s="79"/>
      <c r="AB940" s="79"/>
      <c r="AC940" s="86"/>
      <c r="AD940" s="86"/>
      <c r="AE940" s="86"/>
      <c r="AF940" s="86"/>
      <c r="AG940" s="86"/>
      <c r="AH940" s="86"/>
      <c r="AI940" s="86"/>
      <c r="AJ940" s="86"/>
      <c r="AK940" s="86"/>
      <c r="AL940" s="86"/>
      <c r="AM940" s="86"/>
      <c r="AN940" s="86"/>
      <c r="AO940" s="86"/>
      <c r="AP940" s="86"/>
      <c r="AQ940" s="86"/>
      <c r="AR940" s="86"/>
      <c r="AS940" s="86"/>
      <c r="AT940" s="86"/>
      <c r="AU940" s="86"/>
      <c r="AV940" s="86"/>
      <c r="AW940" s="86"/>
      <c r="AX940" s="79"/>
    </row>
    <row r="941" spans="1:50">
      <c r="A941" s="79"/>
      <c r="B941" s="79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79"/>
      <c r="S941" s="79"/>
      <c r="T941" s="79"/>
      <c r="U941" s="79"/>
      <c r="V941" s="79"/>
      <c r="W941" s="79"/>
      <c r="X941" s="79"/>
      <c r="Y941" s="79"/>
      <c r="Z941" s="79"/>
      <c r="AA941" s="79"/>
      <c r="AB941" s="79"/>
      <c r="AC941" s="86"/>
      <c r="AD941" s="86"/>
      <c r="AE941" s="86"/>
      <c r="AF941" s="86"/>
      <c r="AG941" s="86"/>
      <c r="AH941" s="86"/>
      <c r="AI941" s="86"/>
      <c r="AJ941" s="86"/>
      <c r="AK941" s="86"/>
      <c r="AL941" s="86"/>
      <c r="AM941" s="86"/>
      <c r="AN941" s="86"/>
      <c r="AO941" s="86"/>
      <c r="AP941" s="86"/>
      <c r="AQ941" s="86"/>
      <c r="AR941" s="86"/>
      <c r="AS941" s="86"/>
      <c r="AT941" s="86"/>
      <c r="AU941" s="86"/>
      <c r="AV941" s="86"/>
      <c r="AW941" s="86"/>
      <c r="AX941" s="79"/>
    </row>
    <row r="942" spans="1:50">
      <c r="A942" s="79"/>
      <c r="B942" s="79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79"/>
      <c r="S942" s="79"/>
      <c r="T942" s="79"/>
      <c r="U942" s="79"/>
      <c r="V942" s="79"/>
      <c r="W942" s="79"/>
      <c r="X942" s="79"/>
      <c r="Y942" s="79"/>
      <c r="Z942" s="79"/>
      <c r="AA942" s="79"/>
      <c r="AB942" s="79"/>
      <c r="AC942" s="86"/>
      <c r="AD942" s="86"/>
      <c r="AE942" s="86"/>
      <c r="AF942" s="86"/>
      <c r="AG942" s="86"/>
      <c r="AH942" s="86"/>
      <c r="AI942" s="86"/>
      <c r="AJ942" s="86"/>
      <c r="AK942" s="86"/>
      <c r="AL942" s="86"/>
      <c r="AM942" s="86"/>
      <c r="AN942" s="86"/>
      <c r="AO942" s="86"/>
      <c r="AP942" s="86"/>
      <c r="AQ942" s="86"/>
      <c r="AR942" s="86"/>
      <c r="AS942" s="86"/>
      <c r="AT942" s="86"/>
      <c r="AU942" s="86"/>
      <c r="AV942" s="86"/>
      <c r="AW942" s="86"/>
      <c r="AX942" s="79"/>
    </row>
    <row r="943" spans="1:50">
      <c r="A943" s="79"/>
      <c r="B943" s="79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79"/>
      <c r="S943" s="79"/>
      <c r="T943" s="79"/>
      <c r="U943" s="79"/>
      <c r="V943" s="79"/>
      <c r="W943" s="79"/>
      <c r="X943" s="79"/>
      <c r="Y943" s="79"/>
      <c r="Z943" s="79"/>
      <c r="AA943" s="79"/>
      <c r="AB943" s="79"/>
      <c r="AC943" s="86"/>
      <c r="AD943" s="86"/>
      <c r="AE943" s="86"/>
      <c r="AF943" s="86"/>
      <c r="AG943" s="86"/>
      <c r="AH943" s="86"/>
      <c r="AI943" s="86"/>
      <c r="AJ943" s="86"/>
      <c r="AK943" s="86"/>
      <c r="AL943" s="86"/>
      <c r="AM943" s="86"/>
      <c r="AN943" s="86"/>
      <c r="AO943" s="86"/>
      <c r="AP943" s="86"/>
      <c r="AQ943" s="86"/>
      <c r="AR943" s="86"/>
      <c r="AS943" s="86"/>
      <c r="AT943" s="86"/>
      <c r="AU943" s="86"/>
      <c r="AV943" s="86"/>
      <c r="AW943" s="86"/>
      <c r="AX943" s="79"/>
    </row>
    <row r="944" spans="1:50">
      <c r="A944" s="79"/>
      <c r="B944" s="79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79"/>
      <c r="S944" s="79"/>
      <c r="T944" s="79"/>
      <c r="U944" s="79"/>
      <c r="V944" s="79"/>
      <c r="W944" s="79"/>
      <c r="X944" s="79"/>
      <c r="Y944" s="79"/>
      <c r="Z944" s="79"/>
      <c r="AA944" s="79"/>
      <c r="AB944" s="79"/>
      <c r="AC944" s="86"/>
      <c r="AD944" s="86"/>
      <c r="AE944" s="86"/>
      <c r="AF944" s="86"/>
      <c r="AG944" s="86"/>
      <c r="AH944" s="86"/>
      <c r="AI944" s="86"/>
      <c r="AJ944" s="86"/>
      <c r="AK944" s="86"/>
      <c r="AL944" s="86"/>
      <c r="AM944" s="86"/>
      <c r="AN944" s="86"/>
      <c r="AO944" s="86"/>
      <c r="AP944" s="86"/>
      <c r="AQ944" s="86"/>
      <c r="AR944" s="86"/>
      <c r="AS944" s="86"/>
      <c r="AT944" s="86"/>
      <c r="AU944" s="86"/>
      <c r="AV944" s="86"/>
      <c r="AW944" s="86"/>
      <c r="AX944" s="79"/>
    </row>
    <row r="945" spans="1:50">
      <c r="A945" s="79"/>
      <c r="B945" s="79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79"/>
      <c r="S945" s="79"/>
      <c r="T945" s="79"/>
      <c r="U945" s="79"/>
      <c r="V945" s="79"/>
      <c r="W945" s="79"/>
      <c r="X945" s="79"/>
      <c r="Y945" s="79"/>
      <c r="Z945" s="79"/>
      <c r="AA945" s="79"/>
      <c r="AB945" s="79"/>
      <c r="AC945" s="86"/>
      <c r="AD945" s="86"/>
      <c r="AE945" s="86"/>
      <c r="AF945" s="86"/>
      <c r="AG945" s="86"/>
      <c r="AH945" s="86"/>
      <c r="AI945" s="86"/>
      <c r="AJ945" s="86"/>
      <c r="AK945" s="86"/>
      <c r="AL945" s="86"/>
      <c r="AM945" s="86"/>
      <c r="AN945" s="86"/>
      <c r="AO945" s="86"/>
      <c r="AP945" s="86"/>
      <c r="AQ945" s="86"/>
      <c r="AR945" s="86"/>
      <c r="AS945" s="86"/>
      <c r="AT945" s="86"/>
      <c r="AU945" s="86"/>
      <c r="AV945" s="86"/>
      <c r="AW945" s="86"/>
      <c r="AX945" s="79"/>
    </row>
    <row r="946" spans="1:50">
      <c r="A946" s="79"/>
      <c r="B946" s="79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79"/>
      <c r="S946" s="79"/>
      <c r="T946" s="79"/>
      <c r="U946" s="79"/>
      <c r="V946" s="79"/>
      <c r="W946" s="79"/>
      <c r="X946" s="79"/>
      <c r="Y946" s="79"/>
      <c r="Z946" s="79"/>
      <c r="AA946" s="79"/>
      <c r="AB946" s="79"/>
      <c r="AC946" s="86"/>
      <c r="AD946" s="86"/>
      <c r="AE946" s="86"/>
      <c r="AF946" s="86"/>
      <c r="AG946" s="86"/>
      <c r="AH946" s="86"/>
      <c r="AI946" s="86"/>
      <c r="AJ946" s="86"/>
      <c r="AK946" s="86"/>
      <c r="AL946" s="86"/>
      <c r="AM946" s="86"/>
      <c r="AN946" s="86"/>
      <c r="AO946" s="86"/>
      <c r="AP946" s="86"/>
      <c r="AQ946" s="86"/>
      <c r="AR946" s="86"/>
      <c r="AS946" s="86"/>
      <c r="AT946" s="86"/>
      <c r="AU946" s="86"/>
      <c r="AV946" s="86"/>
      <c r="AW946" s="86"/>
      <c r="AX946" s="79"/>
    </row>
    <row r="947" spans="1:50">
      <c r="A947" s="79"/>
      <c r="B947" s="79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79"/>
      <c r="S947" s="79"/>
      <c r="T947" s="79"/>
      <c r="U947" s="79"/>
      <c r="V947" s="79"/>
      <c r="W947" s="79"/>
      <c r="X947" s="79"/>
      <c r="Y947" s="79"/>
      <c r="Z947" s="79"/>
      <c r="AA947" s="79"/>
      <c r="AB947" s="79"/>
      <c r="AC947" s="86"/>
      <c r="AD947" s="86"/>
      <c r="AE947" s="86"/>
      <c r="AF947" s="86"/>
      <c r="AG947" s="86"/>
      <c r="AH947" s="86"/>
      <c r="AI947" s="86"/>
      <c r="AJ947" s="86"/>
      <c r="AK947" s="86"/>
      <c r="AL947" s="86"/>
      <c r="AM947" s="86"/>
      <c r="AN947" s="86"/>
      <c r="AO947" s="86"/>
      <c r="AP947" s="86"/>
      <c r="AQ947" s="86"/>
      <c r="AR947" s="86"/>
      <c r="AS947" s="86"/>
      <c r="AT947" s="86"/>
      <c r="AU947" s="86"/>
      <c r="AV947" s="86"/>
      <c r="AW947" s="86"/>
      <c r="AX947" s="79"/>
    </row>
    <row r="948" spans="1:50">
      <c r="A948" s="79"/>
      <c r="B948" s="79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79"/>
      <c r="S948" s="79"/>
      <c r="T948" s="79"/>
      <c r="U948" s="79"/>
      <c r="V948" s="79"/>
      <c r="W948" s="79"/>
      <c r="X948" s="79"/>
      <c r="Y948" s="79"/>
      <c r="Z948" s="79"/>
      <c r="AA948" s="79"/>
      <c r="AB948" s="79"/>
      <c r="AC948" s="86"/>
      <c r="AD948" s="86"/>
      <c r="AE948" s="86"/>
      <c r="AF948" s="86"/>
      <c r="AG948" s="86"/>
      <c r="AH948" s="86"/>
      <c r="AI948" s="86"/>
      <c r="AJ948" s="86"/>
      <c r="AK948" s="86"/>
      <c r="AL948" s="86"/>
      <c r="AM948" s="86"/>
      <c r="AN948" s="86"/>
      <c r="AO948" s="86"/>
      <c r="AP948" s="86"/>
      <c r="AQ948" s="86"/>
      <c r="AR948" s="86"/>
      <c r="AS948" s="86"/>
      <c r="AT948" s="86"/>
      <c r="AU948" s="86"/>
      <c r="AV948" s="86"/>
      <c r="AW948" s="86"/>
      <c r="AX948" s="79"/>
    </row>
    <row r="949" spans="1:50">
      <c r="A949" s="79"/>
      <c r="B949" s="79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79"/>
      <c r="S949" s="79"/>
      <c r="T949" s="79"/>
      <c r="U949" s="79"/>
      <c r="V949" s="79"/>
      <c r="W949" s="79"/>
      <c r="X949" s="79"/>
      <c r="Y949" s="79"/>
      <c r="Z949" s="79"/>
      <c r="AA949" s="79"/>
      <c r="AB949" s="79"/>
      <c r="AC949" s="86"/>
      <c r="AD949" s="86"/>
      <c r="AE949" s="86"/>
      <c r="AF949" s="86"/>
      <c r="AG949" s="86"/>
      <c r="AH949" s="86"/>
      <c r="AI949" s="86"/>
      <c r="AJ949" s="86"/>
      <c r="AK949" s="86"/>
      <c r="AL949" s="86"/>
      <c r="AM949" s="86"/>
      <c r="AN949" s="86"/>
      <c r="AO949" s="86"/>
      <c r="AP949" s="86"/>
      <c r="AQ949" s="86"/>
      <c r="AR949" s="86"/>
      <c r="AS949" s="86"/>
      <c r="AT949" s="86"/>
      <c r="AU949" s="86"/>
      <c r="AV949" s="86"/>
      <c r="AW949" s="86"/>
      <c r="AX949" s="79"/>
    </row>
    <row r="950" spans="1:50">
      <c r="A950" s="79"/>
      <c r="B950" s="79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79"/>
      <c r="S950" s="79"/>
      <c r="T950" s="79"/>
      <c r="U950" s="79"/>
      <c r="V950" s="79"/>
      <c r="W950" s="79"/>
      <c r="X950" s="79"/>
      <c r="Y950" s="79"/>
      <c r="Z950" s="79"/>
      <c r="AA950" s="79"/>
      <c r="AB950" s="79"/>
      <c r="AC950" s="86"/>
      <c r="AD950" s="86"/>
      <c r="AE950" s="86"/>
      <c r="AF950" s="86"/>
      <c r="AG950" s="86"/>
      <c r="AH950" s="86"/>
      <c r="AI950" s="86"/>
      <c r="AJ950" s="86"/>
      <c r="AK950" s="86"/>
      <c r="AL950" s="86"/>
      <c r="AM950" s="86"/>
      <c r="AN950" s="86"/>
      <c r="AO950" s="86"/>
      <c r="AP950" s="86"/>
      <c r="AQ950" s="86"/>
      <c r="AR950" s="86"/>
      <c r="AS950" s="86"/>
      <c r="AT950" s="86"/>
      <c r="AU950" s="86"/>
      <c r="AV950" s="86"/>
      <c r="AW950" s="86"/>
      <c r="AX950" s="79"/>
    </row>
    <row r="951" spans="1:50">
      <c r="A951" s="79"/>
      <c r="B951" s="79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79"/>
      <c r="S951" s="79"/>
      <c r="T951" s="79"/>
      <c r="U951" s="79"/>
      <c r="V951" s="79"/>
      <c r="W951" s="79"/>
      <c r="X951" s="79"/>
      <c r="Y951" s="79"/>
      <c r="Z951" s="79"/>
      <c r="AA951" s="79"/>
      <c r="AB951" s="79"/>
      <c r="AC951" s="86"/>
      <c r="AD951" s="86"/>
      <c r="AE951" s="86"/>
      <c r="AF951" s="86"/>
      <c r="AG951" s="86"/>
      <c r="AH951" s="86"/>
      <c r="AI951" s="86"/>
      <c r="AJ951" s="86"/>
      <c r="AK951" s="86"/>
      <c r="AL951" s="86"/>
      <c r="AM951" s="86"/>
      <c r="AN951" s="86"/>
      <c r="AO951" s="86"/>
      <c r="AP951" s="86"/>
      <c r="AQ951" s="86"/>
      <c r="AR951" s="86"/>
      <c r="AS951" s="86"/>
      <c r="AT951" s="86"/>
      <c r="AU951" s="86"/>
      <c r="AV951" s="86"/>
      <c r="AW951" s="86"/>
      <c r="AX951" s="79"/>
    </row>
    <row r="952" spans="1:50">
      <c r="A952" s="79"/>
      <c r="B952" s="79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79"/>
      <c r="S952" s="79"/>
      <c r="T952" s="79"/>
      <c r="U952" s="79"/>
      <c r="V952" s="79"/>
      <c r="W952" s="79"/>
      <c r="X952" s="79"/>
      <c r="Y952" s="79"/>
      <c r="Z952" s="79"/>
      <c r="AA952" s="79"/>
      <c r="AB952" s="79"/>
      <c r="AC952" s="86"/>
      <c r="AD952" s="86"/>
      <c r="AE952" s="86"/>
      <c r="AF952" s="86"/>
      <c r="AG952" s="86"/>
      <c r="AH952" s="86"/>
      <c r="AI952" s="86"/>
      <c r="AJ952" s="86"/>
      <c r="AK952" s="86"/>
      <c r="AL952" s="86"/>
      <c r="AM952" s="86"/>
      <c r="AN952" s="86"/>
      <c r="AO952" s="86"/>
      <c r="AP952" s="86"/>
      <c r="AQ952" s="86"/>
      <c r="AR952" s="86"/>
      <c r="AS952" s="86"/>
      <c r="AT952" s="86"/>
      <c r="AU952" s="86"/>
      <c r="AV952" s="86"/>
      <c r="AW952" s="86"/>
      <c r="AX952" s="79"/>
    </row>
    <row r="953" spans="1:50">
      <c r="A953" s="79"/>
      <c r="B953" s="79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79"/>
      <c r="S953" s="79"/>
      <c r="T953" s="79"/>
      <c r="U953" s="79"/>
      <c r="V953" s="79"/>
      <c r="W953" s="79"/>
      <c r="X953" s="79"/>
      <c r="Y953" s="79"/>
      <c r="Z953" s="79"/>
      <c r="AA953" s="79"/>
      <c r="AB953" s="79"/>
      <c r="AC953" s="86"/>
      <c r="AD953" s="86"/>
      <c r="AE953" s="86"/>
      <c r="AF953" s="86"/>
      <c r="AG953" s="86"/>
      <c r="AH953" s="86"/>
      <c r="AI953" s="86"/>
      <c r="AJ953" s="86"/>
      <c r="AK953" s="86"/>
      <c r="AL953" s="86"/>
      <c r="AM953" s="86"/>
      <c r="AN953" s="86"/>
      <c r="AO953" s="86"/>
      <c r="AP953" s="86"/>
      <c r="AQ953" s="86"/>
      <c r="AR953" s="86"/>
      <c r="AS953" s="86"/>
      <c r="AT953" s="86"/>
      <c r="AU953" s="86"/>
      <c r="AV953" s="86"/>
      <c r="AW953" s="86"/>
      <c r="AX953" s="79"/>
    </row>
    <row r="954" spans="1:50">
      <c r="A954" s="79"/>
      <c r="B954" s="79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B954" s="79"/>
      <c r="AC954" s="86"/>
      <c r="AD954" s="86"/>
      <c r="AE954" s="86"/>
      <c r="AF954" s="86"/>
      <c r="AG954" s="86"/>
      <c r="AH954" s="86"/>
      <c r="AI954" s="86"/>
      <c r="AJ954" s="86"/>
      <c r="AK954" s="86"/>
      <c r="AL954" s="86"/>
      <c r="AM954" s="86"/>
      <c r="AN954" s="86"/>
      <c r="AO954" s="86"/>
      <c r="AP954" s="86"/>
      <c r="AQ954" s="86"/>
      <c r="AR954" s="86"/>
      <c r="AS954" s="86"/>
      <c r="AT954" s="86"/>
      <c r="AU954" s="86"/>
      <c r="AV954" s="86"/>
      <c r="AW954" s="86"/>
      <c r="AX954" s="79"/>
    </row>
    <row r="955" spans="1:50">
      <c r="A955" s="79"/>
      <c r="B955" s="79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79"/>
      <c r="S955" s="79"/>
      <c r="T955" s="79"/>
      <c r="U955" s="79"/>
      <c r="V955" s="79"/>
      <c r="W955" s="79"/>
      <c r="X955" s="79"/>
      <c r="Y955" s="79"/>
      <c r="Z955" s="79"/>
      <c r="AA955" s="79"/>
      <c r="AB955" s="79"/>
      <c r="AC955" s="86"/>
      <c r="AD955" s="86"/>
      <c r="AE955" s="86"/>
      <c r="AF955" s="86"/>
      <c r="AG955" s="86"/>
      <c r="AH955" s="86"/>
      <c r="AI955" s="86"/>
      <c r="AJ955" s="86"/>
      <c r="AK955" s="86"/>
      <c r="AL955" s="86"/>
      <c r="AM955" s="86"/>
      <c r="AN955" s="86"/>
      <c r="AO955" s="86"/>
      <c r="AP955" s="86"/>
      <c r="AQ955" s="86"/>
      <c r="AR955" s="86"/>
      <c r="AS955" s="86"/>
      <c r="AT955" s="86"/>
      <c r="AU955" s="86"/>
      <c r="AV955" s="86"/>
      <c r="AW955" s="86"/>
      <c r="AX955" s="79"/>
    </row>
    <row r="956" spans="1:50">
      <c r="A956" s="79"/>
      <c r="B956" s="79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79"/>
      <c r="S956" s="79"/>
      <c r="T956" s="79"/>
      <c r="U956" s="79"/>
      <c r="V956" s="79"/>
      <c r="W956" s="79"/>
      <c r="X956" s="79"/>
      <c r="Y956" s="79"/>
      <c r="Z956" s="79"/>
      <c r="AA956" s="79"/>
      <c r="AB956" s="79"/>
      <c r="AC956" s="86"/>
      <c r="AD956" s="86"/>
      <c r="AE956" s="86"/>
      <c r="AF956" s="86"/>
      <c r="AG956" s="86"/>
      <c r="AH956" s="86"/>
      <c r="AI956" s="86"/>
      <c r="AJ956" s="86"/>
      <c r="AK956" s="86"/>
      <c r="AL956" s="86"/>
      <c r="AM956" s="86"/>
      <c r="AN956" s="86"/>
      <c r="AO956" s="86"/>
      <c r="AP956" s="86"/>
      <c r="AQ956" s="86"/>
      <c r="AR956" s="86"/>
      <c r="AS956" s="86"/>
      <c r="AT956" s="86"/>
      <c r="AU956" s="86"/>
      <c r="AV956" s="86"/>
      <c r="AW956" s="86"/>
      <c r="AX956" s="79"/>
    </row>
    <row r="957" spans="1:50">
      <c r="A957" s="79"/>
      <c r="B957" s="79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79"/>
      <c r="S957" s="79"/>
      <c r="T957" s="79"/>
      <c r="U957" s="79"/>
      <c r="V957" s="79"/>
      <c r="W957" s="79"/>
      <c r="X957" s="79"/>
      <c r="Y957" s="79"/>
      <c r="Z957" s="79"/>
      <c r="AA957" s="79"/>
      <c r="AB957" s="79"/>
      <c r="AC957" s="86"/>
      <c r="AD957" s="86"/>
      <c r="AE957" s="86"/>
      <c r="AF957" s="86"/>
      <c r="AG957" s="86"/>
      <c r="AH957" s="86"/>
      <c r="AI957" s="86"/>
      <c r="AJ957" s="86"/>
      <c r="AK957" s="86"/>
      <c r="AL957" s="86"/>
      <c r="AM957" s="86"/>
      <c r="AN957" s="86"/>
      <c r="AO957" s="86"/>
      <c r="AP957" s="86"/>
      <c r="AQ957" s="86"/>
      <c r="AR957" s="86"/>
      <c r="AS957" s="86"/>
      <c r="AT957" s="86"/>
      <c r="AU957" s="86"/>
      <c r="AV957" s="86"/>
      <c r="AW957" s="86"/>
      <c r="AX957" s="79"/>
    </row>
    <row r="958" spans="1:50">
      <c r="A958" s="79"/>
      <c r="B958" s="79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79"/>
      <c r="S958" s="79"/>
      <c r="T958" s="79"/>
      <c r="U958" s="79"/>
      <c r="V958" s="79"/>
      <c r="W958" s="79"/>
      <c r="X958" s="79"/>
      <c r="Y958" s="79"/>
      <c r="Z958" s="79"/>
      <c r="AA958" s="79"/>
      <c r="AB958" s="79"/>
      <c r="AC958" s="86"/>
      <c r="AD958" s="86"/>
      <c r="AE958" s="86"/>
      <c r="AF958" s="86"/>
      <c r="AG958" s="86"/>
      <c r="AH958" s="86"/>
      <c r="AI958" s="86"/>
      <c r="AJ958" s="86"/>
      <c r="AK958" s="86"/>
      <c r="AL958" s="86"/>
      <c r="AM958" s="86"/>
      <c r="AN958" s="86"/>
      <c r="AO958" s="86"/>
      <c r="AP958" s="86"/>
      <c r="AQ958" s="86"/>
      <c r="AR958" s="86"/>
      <c r="AS958" s="86"/>
      <c r="AT958" s="86"/>
      <c r="AU958" s="86"/>
      <c r="AV958" s="86"/>
      <c r="AW958" s="86"/>
      <c r="AX958" s="79"/>
    </row>
    <row r="959" spans="1:50">
      <c r="A959" s="79"/>
      <c r="B959" s="79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79"/>
      <c r="S959" s="79"/>
      <c r="T959" s="79"/>
      <c r="U959" s="79"/>
      <c r="V959" s="79"/>
      <c r="W959" s="79"/>
      <c r="X959" s="79"/>
      <c r="Y959" s="79"/>
      <c r="Z959" s="79"/>
      <c r="AA959" s="79"/>
      <c r="AB959" s="79"/>
      <c r="AC959" s="86"/>
      <c r="AD959" s="86"/>
      <c r="AE959" s="86"/>
      <c r="AF959" s="86"/>
      <c r="AG959" s="86"/>
      <c r="AH959" s="86"/>
      <c r="AI959" s="86"/>
      <c r="AJ959" s="86"/>
      <c r="AK959" s="86"/>
      <c r="AL959" s="86"/>
      <c r="AM959" s="86"/>
      <c r="AN959" s="86"/>
      <c r="AO959" s="86"/>
      <c r="AP959" s="86"/>
      <c r="AQ959" s="86"/>
      <c r="AR959" s="86"/>
      <c r="AS959" s="86"/>
      <c r="AT959" s="86"/>
      <c r="AU959" s="86"/>
      <c r="AV959" s="86"/>
      <c r="AW959" s="86"/>
      <c r="AX959" s="79"/>
    </row>
    <row r="960" spans="1:50">
      <c r="A960" s="79"/>
      <c r="B960" s="79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79"/>
      <c r="S960" s="79"/>
      <c r="T960" s="79"/>
      <c r="U960" s="79"/>
      <c r="V960" s="79"/>
      <c r="W960" s="79"/>
      <c r="X960" s="79"/>
      <c r="Y960" s="79"/>
      <c r="Z960" s="79"/>
      <c r="AA960" s="79"/>
      <c r="AB960" s="79"/>
      <c r="AC960" s="86"/>
      <c r="AD960" s="86"/>
      <c r="AE960" s="86"/>
      <c r="AF960" s="86"/>
      <c r="AG960" s="86"/>
      <c r="AH960" s="86"/>
      <c r="AI960" s="86"/>
      <c r="AJ960" s="86"/>
      <c r="AK960" s="86"/>
      <c r="AL960" s="86"/>
      <c r="AM960" s="86"/>
      <c r="AN960" s="86"/>
      <c r="AO960" s="86"/>
      <c r="AP960" s="86"/>
      <c r="AQ960" s="86"/>
      <c r="AR960" s="86"/>
      <c r="AS960" s="86"/>
      <c r="AT960" s="86"/>
      <c r="AU960" s="86"/>
      <c r="AV960" s="86"/>
      <c r="AW960" s="86"/>
      <c r="AX960" s="79"/>
    </row>
    <row r="961" spans="1:50">
      <c r="A961" s="79"/>
      <c r="B961" s="79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79"/>
      <c r="S961" s="79"/>
      <c r="T961" s="79"/>
      <c r="U961" s="79"/>
      <c r="V961" s="79"/>
      <c r="W961" s="79"/>
      <c r="X961" s="79"/>
      <c r="Y961" s="79"/>
      <c r="Z961" s="79"/>
      <c r="AA961" s="79"/>
      <c r="AB961" s="79"/>
      <c r="AC961" s="86"/>
      <c r="AD961" s="86"/>
      <c r="AE961" s="86"/>
      <c r="AF961" s="86"/>
      <c r="AG961" s="86"/>
      <c r="AH961" s="86"/>
      <c r="AI961" s="86"/>
      <c r="AJ961" s="86"/>
      <c r="AK961" s="86"/>
      <c r="AL961" s="86"/>
      <c r="AM961" s="86"/>
      <c r="AN961" s="86"/>
      <c r="AO961" s="86"/>
      <c r="AP961" s="86"/>
      <c r="AQ961" s="86"/>
      <c r="AR961" s="86"/>
      <c r="AS961" s="86"/>
      <c r="AT961" s="86"/>
      <c r="AU961" s="86"/>
      <c r="AV961" s="86"/>
      <c r="AW961" s="86"/>
      <c r="AX961" s="79"/>
    </row>
    <row r="962" spans="1:50">
      <c r="A962" s="79"/>
      <c r="B962" s="79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79"/>
      <c r="S962" s="79"/>
      <c r="T962" s="79"/>
      <c r="U962" s="79"/>
      <c r="V962" s="79"/>
      <c r="W962" s="79"/>
      <c r="X962" s="79"/>
      <c r="Y962" s="79"/>
      <c r="Z962" s="79"/>
      <c r="AA962" s="79"/>
      <c r="AB962" s="79"/>
      <c r="AC962" s="86"/>
      <c r="AD962" s="86"/>
      <c r="AE962" s="86"/>
      <c r="AF962" s="86"/>
      <c r="AG962" s="86"/>
      <c r="AH962" s="86"/>
      <c r="AI962" s="86"/>
      <c r="AJ962" s="86"/>
      <c r="AK962" s="86"/>
      <c r="AL962" s="86"/>
      <c r="AM962" s="86"/>
      <c r="AN962" s="86"/>
      <c r="AO962" s="86"/>
      <c r="AP962" s="86"/>
      <c r="AQ962" s="86"/>
      <c r="AR962" s="86"/>
      <c r="AS962" s="86"/>
      <c r="AT962" s="86"/>
      <c r="AU962" s="86"/>
      <c r="AV962" s="86"/>
      <c r="AW962" s="86"/>
      <c r="AX962" s="79"/>
    </row>
    <row r="963" spans="1:50">
      <c r="A963" s="79"/>
      <c r="B963" s="79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79"/>
      <c r="S963" s="79"/>
      <c r="T963" s="79"/>
      <c r="U963" s="79"/>
      <c r="V963" s="79"/>
      <c r="W963" s="79"/>
      <c r="X963" s="79"/>
      <c r="Y963" s="79"/>
      <c r="Z963" s="79"/>
      <c r="AA963" s="79"/>
      <c r="AB963" s="79"/>
      <c r="AC963" s="86"/>
      <c r="AD963" s="86"/>
      <c r="AE963" s="86"/>
      <c r="AF963" s="86"/>
      <c r="AG963" s="86"/>
      <c r="AH963" s="86"/>
      <c r="AI963" s="86"/>
      <c r="AJ963" s="86"/>
      <c r="AK963" s="86"/>
      <c r="AL963" s="86"/>
      <c r="AM963" s="86"/>
      <c r="AN963" s="86"/>
      <c r="AO963" s="86"/>
      <c r="AP963" s="86"/>
      <c r="AQ963" s="86"/>
      <c r="AR963" s="86"/>
      <c r="AS963" s="86"/>
      <c r="AT963" s="86"/>
      <c r="AU963" s="86"/>
      <c r="AV963" s="86"/>
      <c r="AW963" s="86"/>
      <c r="AX963" s="79"/>
    </row>
    <row r="964" spans="1:50">
      <c r="A964" s="79"/>
      <c r="B964" s="79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79"/>
      <c r="S964" s="79"/>
      <c r="T964" s="79"/>
      <c r="U964" s="79"/>
      <c r="V964" s="79"/>
      <c r="W964" s="79"/>
      <c r="X964" s="79"/>
      <c r="Y964" s="79"/>
      <c r="Z964" s="79"/>
      <c r="AA964" s="79"/>
      <c r="AB964" s="79"/>
      <c r="AC964" s="86"/>
      <c r="AD964" s="86"/>
      <c r="AE964" s="86"/>
      <c r="AF964" s="86"/>
      <c r="AG964" s="86"/>
      <c r="AH964" s="86"/>
      <c r="AI964" s="86"/>
      <c r="AJ964" s="86"/>
      <c r="AK964" s="86"/>
      <c r="AL964" s="86"/>
      <c r="AM964" s="86"/>
      <c r="AN964" s="86"/>
      <c r="AO964" s="86"/>
      <c r="AP964" s="86"/>
      <c r="AQ964" s="86"/>
      <c r="AR964" s="86"/>
      <c r="AS964" s="86"/>
      <c r="AT964" s="86"/>
      <c r="AU964" s="86"/>
      <c r="AV964" s="86"/>
      <c r="AW964" s="86"/>
      <c r="AX964" s="79"/>
    </row>
    <row r="965" spans="1:50">
      <c r="A965" s="79"/>
      <c r="B965" s="79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79"/>
      <c r="S965" s="79"/>
      <c r="T965" s="79"/>
      <c r="U965" s="79"/>
      <c r="V965" s="79"/>
      <c r="W965" s="79"/>
      <c r="X965" s="79"/>
      <c r="Y965" s="79"/>
      <c r="Z965" s="79"/>
      <c r="AA965" s="79"/>
      <c r="AB965" s="79"/>
      <c r="AC965" s="86"/>
      <c r="AD965" s="86"/>
      <c r="AE965" s="86"/>
      <c r="AF965" s="86"/>
      <c r="AG965" s="86"/>
      <c r="AH965" s="86"/>
      <c r="AI965" s="86"/>
      <c r="AJ965" s="86"/>
      <c r="AK965" s="86"/>
      <c r="AL965" s="86"/>
      <c r="AM965" s="86"/>
      <c r="AN965" s="86"/>
      <c r="AO965" s="86"/>
      <c r="AP965" s="86"/>
      <c r="AQ965" s="86"/>
      <c r="AR965" s="86"/>
      <c r="AS965" s="86"/>
      <c r="AT965" s="86"/>
      <c r="AU965" s="86"/>
      <c r="AV965" s="86"/>
      <c r="AW965" s="86"/>
      <c r="AX965" s="79"/>
    </row>
    <row r="966" spans="1:50">
      <c r="A966" s="79"/>
      <c r="B966" s="79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79"/>
      <c r="S966" s="79"/>
      <c r="T966" s="79"/>
      <c r="U966" s="79"/>
      <c r="V966" s="79"/>
      <c r="W966" s="79"/>
      <c r="X966" s="79"/>
      <c r="Y966" s="79"/>
      <c r="Z966" s="79"/>
      <c r="AA966" s="79"/>
      <c r="AB966" s="79"/>
      <c r="AC966" s="86"/>
      <c r="AD966" s="86"/>
      <c r="AE966" s="86"/>
      <c r="AF966" s="86"/>
      <c r="AG966" s="86"/>
      <c r="AH966" s="86"/>
      <c r="AI966" s="86"/>
      <c r="AJ966" s="86"/>
      <c r="AK966" s="86"/>
      <c r="AL966" s="86"/>
      <c r="AM966" s="86"/>
      <c r="AN966" s="86"/>
      <c r="AO966" s="86"/>
      <c r="AP966" s="86"/>
      <c r="AQ966" s="86"/>
      <c r="AR966" s="86"/>
      <c r="AS966" s="86"/>
      <c r="AT966" s="86"/>
      <c r="AU966" s="86"/>
      <c r="AV966" s="86"/>
      <c r="AW966" s="86"/>
      <c r="AX966" s="79"/>
    </row>
    <row r="967" spans="1:50">
      <c r="A967" s="79"/>
      <c r="B967" s="79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79"/>
      <c r="S967" s="79"/>
      <c r="T967" s="79"/>
      <c r="U967" s="79"/>
      <c r="V967" s="79"/>
      <c r="W967" s="79"/>
      <c r="X967" s="79"/>
      <c r="Y967" s="79"/>
      <c r="Z967" s="79"/>
      <c r="AA967" s="79"/>
      <c r="AB967" s="79"/>
      <c r="AC967" s="86"/>
      <c r="AD967" s="86"/>
      <c r="AE967" s="86"/>
      <c r="AF967" s="86"/>
      <c r="AG967" s="86"/>
      <c r="AH967" s="86"/>
      <c r="AI967" s="86"/>
      <c r="AJ967" s="86"/>
      <c r="AK967" s="86"/>
      <c r="AL967" s="86"/>
      <c r="AM967" s="86"/>
      <c r="AN967" s="86"/>
      <c r="AO967" s="86"/>
      <c r="AP967" s="86"/>
      <c r="AQ967" s="86"/>
      <c r="AR967" s="86"/>
      <c r="AS967" s="86"/>
      <c r="AT967" s="86"/>
      <c r="AU967" s="86"/>
      <c r="AV967" s="86"/>
      <c r="AW967" s="86"/>
      <c r="AX967" s="79"/>
    </row>
    <row r="968" spans="1:50">
      <c r="A968" s="79"/>
      <c r="B968" s="79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79"/>
      <c r="S968" s="79"/>
      <c r="T968" s="79"/>
      <c r="U968" s="79"/>
      <c r="V968" s="79"/>
      <c r="W968" s="79"/>
      <c r="X968" s="79"/>
      <c r="Y968" s="79"/>
      <c r="Z968" s="79"/>
      <c r="AA968" s="79"/>
      <c r="AB968" s="79"/>
      <c r="AC968" s="86"/>
      <c r="AD968" s="86"/>
      <c r="AE968" s="86"/>
      <c r="AF968" s="86"/>
      <c r="AG968" s="86"/>
      <c r="AH968" s="86"/>
      <c r="AI968" s="86"/>
      <c r="AJ968" s="86"/>
      <c r="AK968" s="86"/>
      <c r="AL968" s="86"/>
      <c r="AM968" s="86"/>
      <c r="AN968" s="86"/>
      <c r="AO968" s="86"/>
      <c r="AP968" s="86"/>
      <c r="AQ968" s="86"/>
      <c r="AR968" s="86"/>
      <c r="AS968" s="86"/>
      <c r="AT968" s="86"/>
      <c r="AU968" s="86"/>
      <c r="AV968" s="86"/>
      <c r="AW968" s="86"/>
      <c r="AX968" s="79"/>
    </row>
    <row r="969" spans="1:50">
      <c r="A969" s="79"/>
      <c r="B969" s="79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79"/>
      <c r="S969" s="79"/>
      <c r="T969" s="79"/>
      <c r="U969" s="79"/>
      <c r="V969" s="79"/>
      <c r="W969" s="79"/>
      <c r="X969" s="79"/>
      <c r="Y969" s="79"/>
      <c r="Z969" s="79"/>
      <c r="AA969" s="79"/>
      <c r="AB969" s="79"/>
      <c r="AC969" s="86"/>
      <c r="AD969" s="86"/>
      <c r="AE969" s="86"/>
      <c r="AF969" s="86"/>
      <c r="AG969" s="86"/>
      <c r="AH969" s="86"/>
      <c r="AI969" s="86"/>
      <c r="AJ969" s="86"/>
      <c r="AK969" s="86"/>
      <c r="AL969" s="86"/>
      <c r="AM969" s="86"/>
      <c r="AN969" s="86"/>
      <c r="AO969" s="86"/>
      <c r="AP969" s="86"/>
      <c r="AQ969" s="86"/>
      <c r="AR969" s="86"/>
      <c r="AS969" s="86"/>
      <c r="AT969" s="86"/>
      <c r="AU969" s="86"/>
      <c r="AV969" s="86"/>
      <c r="AW969" s="86"/>
      <c r="AX969" s="79"/>
    </row>
    <row r="970" spans="1:50">
      <c r="A970" s="79"/>
      <c r="B970" s="79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79"/>
      <c r="S970" s="79"/>
      <c r="T970" s="79"/>
      <c r="U970" s="79"/>
      <c r="V970" s="79"/>
      <c r="W970" s="79"/>
      <c r="X970" s="79"/>
      <c r="Y970" s="79"/>
      <c r="Z970" s="79"/>
      <c r="AA970" s="79"/>
      <c r="AB970" s="79"/>
      <c r="AC970" s="86"/>
      <c r="AD970" s="86"/>
      <c r="AE970" s="86"/>
      <c r="AF970" s="86"/>
      <c r="AG970" s="86"/>
      <c r="AH970" s="86"/>
      <c r="AI970" s="86"/>
      <c r="AJ970" s="86"/>
      <c r="AK970" s="86"/>
      <c r="AL970" s="86"/>
      <c r="AM970" s="86"/>
      <c r="AN970" s="86"/>
      <c r="AO970" s="86"/>
      <c r="AP970" s="86"/>
      <c r="AQ970" s="86"/>
      <c r="AR970" s="86"/>
      <c r="AS970" s="86"/>
      <c r="AT970" s="86"/>
      <c r="AU970" s="86"/>
      <c r="AV970" s="86"/>
      <c r="AW970" s="86"/>
      <c r="AX970" s="79"/>
    </row>
    <row r="971" spans="1:50">
      <c r="A971" s="79"/>
      <c r="B971" s="79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79"/>
      <c r="S971" s="79"/>
      <c r="T971" s="79"/>
      <c r="U971" s="79"/>
      <c r="V971" s="79"/>
      <c r="W971" s="79"/>
      <c r="X971" s="79"/>
      <c r="Y971" s="79"/>
      <c r="Z971" s="79"/>
      <c r="AA971" s="79"/>
      <c r="AB971" s="79"/>
      <c r="AC971" s="86"/>
      <c r="AD971" s="86"/>
      <c r="AE971" s="86"/>
      <c r="AF971" s="86"/>
      <c r="AG971" s="86"/>
      <c r="AH971" s="86"/>
      <c r="AI971" s="86"/>
      <c r="AJ971" s="86"/>
      <c r="AK971" s="86"/>
      <c r="AL971" s="86"/>
      <c r="AM971" s="86"/>
      <c r="AN971" s="86"/>
      <c r="AO971" s="86"/>
      <c r="AP971" s="86"/>
      <c r="AQ971" s="86"/>
      <c r="AR971" s="86"/>
      <c r="AS971" s="86"/>
      <c r="AT971" s="86"/>
      <c r="AU971" s="86"/>
      <c r="AV971" s="86"/>
      <c r="AW971" s="86"/>
      <c r="AX971" s="79"/>
    </row>
    <row r="972" spans="1:50">
      <c r="A972" s="79"/>
      <c r="B972" s="79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79"/>
      <c r="S972" s="79"/>
      <c r="T972" s="79"/>
      <c r="U972" s="79"/>
      <c r="V972" s="79"/>
      <c r="W972" s="79"/>
      <c r="X972" s="79"/>
      <c r="Y972" s="79"/>
      <c r="Z972" s="79"/>
      <c r="AA972" s="79"/>
      <c r="AB972" s="79"/>
      <c r="AC972" s="86"/>
      <c r="AD972" s="86"/>
      <c r="AE972" s="86"/>
      <c r="AF972" s="86"/>
      <c r="AG972" s="86"/>
      <c r="AH972" s="86"/>
      <c r="AI972" s="86"/>
      <c r="AJ972" s="86"/>
      <c r="AK972" s="86"/>
      <c r="AL972" s="86"/>
      <c r="AM972" s="86"/>
      <c r="AN972" s="86"/>
      <c r="AO972" s="86"/>
      <c r="AP972" s="86"/>
      <c r="AQ972" s="86"/>
      <c r="AR972" s="86"/>
      <c r="AS972" s="86"/>
      <c r="AT972" s="86"/>
      <c r="AU972" s="86"/>
      <c r="AV972" s="86"/>
      <c r="AW972" s="86"/>
      <c r="AX972" s="79"/>
    </row>
    <row r="973" spans="1:50">
      <c r="A973" s="79"/>
      <c r="B973" s="79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79"/>
      <c r="S973" s="79"/>
      <c r="T973" s="79"/>
      <c r="U973" s="79"/>
      <c r="V973" s="79"/>
      <c r="W973" s="79"/>
      <c r="X973" s="79"/>
      <c r="Y973" s="79"/>
      <c r="Z973" s="79"/>
      <c r="AA973" s="79"/>
      <c r="AB973" s="79"/>
      <c r="AC973" s="86"/>
      <c r="AD973" s="86"/>
      <c r="AE973" s="86"/>
      <c r="AF973" s="86"/>
      <c r="AG973" s="86"/>
      <c r="AH973" s="86"/>
      <c r="AI973" s="86"/>
      <c r="AJ973" s="86"/>
      <c r="AK973" s="86"/>
      <c r="AL973" s="86"/>
      <c r="AM973" s="86"/>
      <c r="AN973" s="86"/>
      <c r="AO973" s="86"/>
      <c r="AP973" s="86"/>
      <c r="AQ973" s="86"/>
      <c r="AR973" s="86"/>
      <c r="AS973" s="86"/>
      <c r="AT973" s="86"/>
      <c r="AU973" s="86"/>
      <c r="AV973" s="86"/>
      <c r="AW973" s="86"/>
      <c r="AX973" s="79"/>
    </row>
    <row r="974" spans="1:50">
      <c r="A974" s="79"/>
      <c r="B974" s="79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79"/>
      <c r="S974" s="79"/>
      <c r="T974" s="79"/>
      <c r="U974" s="79"/>
      <c r="V974" s="79"/>
      <c r="W974" s="79"/>
      <c r="X974" s="79"/>
      <c r="Y974" s="79"/>
      <c r="Z974" s="79"/>
      <c r="AA974" s="79"/>
      <c r="AB974" s="79"/>
      <c r="AC974" s="86"/>
      <c r="AD974" s="86"/>
      <c r="AE974" s="86"/>
      <c r="AF974" s="86"/>
      <c r="AG974" s="86"/>
      <c r="AH974" s="86"/>
      <c r="AI974" s="86"/>
      <c r="AJ974" s="86"/>
      <c r="AK974" s="86"/>
      <c r="AL974" s="86"/>
      <c r="AM974" s="86"/>
      <c r="AN974" s="86"/>
      <c r="AO974" s="86"/>
      <c r="AP974" s="86"/>
      <c r="AQ974" s="86"/>
      <c r="AR974" s="86"/>
      <c r="AS974" s="86"/>
      <c r="AT974" s="86"/>
      <c r="AU974" s="86"/>
      <c r="AV974" s="86"/>
      <c r="AW974" s="86"/>
      <c r="AX974" s="79"/>
    </row>
    <row r="975" spans="1:50">
      <c r="A975" s="79"/>
      <c r="B975" s="79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79"/>
      <c r="S975" s="79"/>
      <c r="T975" s="79"/>
      <c r="U975" s="79"/>
      <c r="V975" s="79"/>
      <c r="W975" s="79"/>
      <c r="X975" s="79"/>
      <c r="Y975" s="79"/>
      <c r="Z975" s="79"/>
      <c r="AA975" s="79"/>
      <c r="AB975" s="79"/>
      <c r="AC975" s="86"/>
      <c r="AD975" s="86"/>
      <c r="AE975" s="86"/>
      <c r="AF975" s="86"/>
      <c r="AG975" s="86"/>
      <c r="AH975" s="86"/>
      <c r="AI975" s="86"/>
      <c r="AJ975" s="86"/>
      <c r="AK975" s="86"/>
      <c r="AL975" s="86"/>
      <c r="AM975" s="86"/>
      <c r="AN975" s="86"/>
      <c r="AO975" s="86"/>
      <c r="AP975" s="86"/>
      <c r="AQ975" s="86"/>
      <c r="AR975" s="86"/>
      <c r="AS975" s="86"/>
      <c r="AT975" s="86"/>
      <c r="AU975" s="86"/>
      <c r="AV975" s="86"/>
      <c r="AW975" s="86"/>
      <c r="AX975" s="79"/>
    </row>
    <row r="976" spans="1:50">
      <c r="A976" s="79"/>
      <c r="B976" s="79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79"/>
      <c r="S976" s="79"/>
      <c r="T976" s="79"/>
      <c r="U976" s="79"/>
      <c r="V976" s="79"/>
      <c r="W976" s="79"/>
      <c r="X976" s="79"/>
      <c r="Y976" s="79"/>
      <c r="Z976" s="79"/>
      <c r="AA976" s="79"/>
      <c r="AB976" s="79"/>
      <c r="AC976" s="86"/>
      <c r="AD976" s="86"/>
      <c r="AE976" s="86"/>
      <c r="AF976" s="86"/>
      <c r="AG976" s="86"/>
      <c r="AH976" s="86"/>
      <c r="AI976" s="86"/>
      <c r="AJ976" s="86"/>
      <c r="AK976" s="86"/>
      <c r="AL976" s="86"/>
      <c r="AM976" s="86"/>
      <c r="AN976" s="86"/>
      <c r="AO976" s="86"/>
      <c r="AP976" s="86"/>
      <c r="AQ976" s="86"/>
      <c r="AR976" s="86"/>
      <c r="AS976" s="86"/>
      <c r="AT976" s="86"/>
      <c r="AU976" s="86"/>
      <c r="AV976" s="86"/>
      <c r="AW976" s="86"/>
      <c r="AX976" s="79"/>
    </row>
    <row r="977" spans="1:50">
      <c r="A977" s="79"/>
      <c r="B977" s="79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79"/>
      <c r="S977" s="79"/>
      <c r="T977" s="79"/>
      <c r="U977" s="79"/>
      <c r="V977" s="79"/>
      <c r="W977" s="79"/>
      <c r="X977" s="79"/>
      <c r="Y977" s="79"/>
      <c r="Z977" s="79"/>
      <c r="AA977" s="79"/>
      <c r="AB977" s="79"/>
      <c r="AC977" s="86"/>
      <c r="AD977" s="86"/>
      <c r="AE977" s="86"/>
      <c r="AF977" s="86"/>
      <c r="AG977" s="86"/>
      <c r="AH977" s="86"/>
      <c r="AI977" s="86"/>
      <c r="AJ977" s="86"/>
      <c r="AK977" s="86"/>
      <c r="AL977" s="86"/>
      <c r="AM977" s="86"/>
      <c r="AN977" s="86"/>
      <c r="AO977" s="86"/>
      <c r="AP977" s="86"/>
      <c r="AQ977" s="86"/>
      <c r="AR977" s="86"/>
      <c r="AS977" s="86"/>
      <c r="AT977" s="86"/>
      <c r="AU977" s="86"/>
      <c r="AV977" s="86"/>
      <c r="AW977" s="86"/>
      <c r="AX977" s="79"/>
    </row>
    <row r="978" spans="1:50">
      <c r="A978" s="79"/>
      <c r="B978" s="79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79"/>
      <c r="S978" s="79"/>
      <c r="T978" s="79"/>
      <c r="U978" s="79"/>
      <c r="V978" s="79"/>
      <c r="W978" s="79"/>
      <c r="X978" s="79"/>
      <c r="Y978" s="79"/>
      <c r="Z978" s="79"/>
      <c r="AA978" s="79"/>
      <c r="AB978" s="79"/>
      <c r="AC978" s="86"/>
      <c r="AD978" s="86"/>
      <c r="AE978" s="86"/>
      <c r="AF978" s="86"/>
      <c r="AG978" s="86"/>
      <c r="AH978" s="86"/>
      <c r="AI978" s="86"/>
      <c r="AJ978" s="86"/>
      <c r="AK978" s="86"/>
      <c r="AL978" s="86"/>
      <c r="AM978" s="86"/>
      <c r="AN978" s="86"/>
      <c r="AO978" s="86"/>
      <c r="AP978" s="86"/>
      <c r="AQ978" s="86"/>
      <c r="AR978" s="86"/>
      <c r="AS978" s="86"/>
      <c r="AT978" s="86"/>
      <c r="AU978" s="86"/>
      <c r="AV978" s="86"/>
      <c r="AW978" s="86"/>
      <c r="AX978" s="79"/>
    </row>
    <row r="979" spans="1:50">
      <c r="A979" s="79"/>
      <c r="B979" s="79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79"/>
      <c r="S979" s="79"/>
      <c r="T979" s="79"/>
      <c r="U979" s="79"/>
      <c r="V979" s="79"/>
      <c r="W979" s="79"/>
      <c r="X979" s="79"/>
      <c r="Y979" s="79"/>
      <c r="Z979" s="79"/>
      <c r="AA979" s="79"/>
      <c r="AB979" s="79"/>
      <c r="AC979" s="86"/>
      <c r="AD979" s="86"/>
      <c r="AE979" s="86"/>
      <c r="AF979" s="86"/>
      <c r="AG979" s="86"/>
      <c r="AH979" s="86"/>
      <c r="AI979" s="86"/>
      <c r="AJ979" s="86"/>
      <c r="AK979" s="86"/>
      <c r="AL979" s="86"/>
      <c r="AM979" s="86"/>
      <c r="AN979" s="86"/>
      <c r="AO979" s="86"/>
      <c r="AP979" s="86"/>
      <c r="AQ979" s="86"/>
      <c r="AR979" s="86"/>
      <c r="AS979" s="86"/>
      <c r="AT979" s="86"/>
      <c r="AU979" s="86"/>
      <c r="AV979" s="86"/>
      <c r="AW979" s="86"/>
      <c r="AX979" s="79"/>
    </row>
    <row r="980" spans="1:50">
      <c r="A980" s="79"/>
      <c r="B980" s="79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79"/>
      <c r="S980" s="79"/>
      <c r="T980" s="79"/>
      <c r="U980" s="79"/>
      <c r="V980" s="79"/>
      <c r="W980" s="79"/>
      <c r="X980" s="79"/>
      <c r="Y980" s="79"/>
      <c r="Z980" s="79"/>
      <c r="AA980" s="79"/>
      <c r="AB980" s="79"/>
      <c r="AC980" s="86"/>
      <c r="AD980" s="86"/>
      <c r="AE980" s="86"/>
      <c r="AF980" s="86"/>
      <c r="AG980" s="86"/>
      <c r="AH980" s="86"/>
      <c r="AI980" s="86"/>
      <c r="AJ980" s="86"/>
      <c r="AK980" s="86"/>
      <c r="AL980" s="86"/>
      <c r="AM980" s="86"/>
      <c r="AN980" s="86"/>
      <c r="AO980" s="86"/>
      <c r="AP980" s="86"/>
      <c r="AQ980" s="86"/>
      <c r="AR980" s="86"/>
      <c r="AS980" s="86"/>
      <c r="AT980" s="86"/>
      <c r="AU980" s="86"/>
      <c r="AV980" s="86"/>
      <c r="AW980" s="86"/>
      <c r="AX980" s="79"/>
    </row>
    <row r="981" spans="1:50">
      <c r="A981" s="79"/>
      <c r="B981" s="79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79"/>
      <c r="S981" s="79"/>
      <c r="T981" s="79"/>
      <c r="U981" s="79"/>
      <c r="V981" s="79"/>
      <c r="W981" s="79"/>
      <c r="X981" s="79"/>
      <c r="Y981" s="79"/>
      <c r="Z981" s="79"/>
      <c r="AA981" s="79"/>
      <c r="AB981" s="79"/>
      <c r="AC981" s="86"/>
      <c r="AD981" s="86"/>
      <c r="AE981" s="86"/>
      <c r="AF981" s="86"/>
      <c r="AG981" s="86"/>
      <c r="AH981" s="86"/>
      <c r="AI981" s="86"/>
      <c r="AJ981" s="86"/>
      <c r="AK981" s="86"/>
      <c r="AL981" s="86"/>
      <c r="AM981" s="86"/>
      <c r="AN981" s="86"/>
      <c r="AO981" s="86"/>
      <c r="AP981" s="86"/>
      <c r="AQ981" s="86"/>
      <c r="AR981" s="86"/>
      <c r="AS981" s="86"/>
      <c r="AT981" s="86"/>
      <c r="AU981" s="86"/>
      <c r="AV981" s="86"/>
      <c r="AW981" s="86"/>
      <c r="AX981" s="79"/>
    </row>
    <row r="982" spans="1:50">
      <c r="A982" s="79"/>
      <c r="B982" s="79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79"/>
      <c r="S982" s="79"/>
      <c r="T982" s="79"/>
      <c r="U982" s="79"/>
      <c r="V982" s="79"/>
      <c r="W982" s="79"/>
      <c r="X982" s="79"/>
      <c r="Y982" s="79"/>
      <c r="Z982" s="79"/>
      <c r="AA982" s="79"/>
      <c r="AB982" s="79"/>
      <c r="AC982" s="86"/>
      <c r="AD982" s="86"/>
      <c r="AE982" s="86"/>
      <c r="AF982" s="86"/>
      <c r="AG982" s="86"/>
      <c r="AH982" s="86"/>
      <c r="AI982" s="86"/>
      <c r="AJ982" s="86"/>
      <c r="AK982" s="86"/>
      <c r="AL982" s="86"/>
      <c r="AM982" s="86"/>
      <c r="AN982" s="86"/>
      <c r="AO982" s="86"/>
      <c r="AP982" s="86"/>
      <c r="AQ982" s="86"/>
      <c r="AR982" s="86"/>
      <c r="AS982" s="86"/>
      <c r="AT982" s="86"/>
      <c r="AU982" s="86"/>
      <c r="AV982" s="86"/>
      <c r="AW982" s="86"/>
      <c r="AX982" s="79"/>
    </row>
    <row r="983" spans="1:50">
      <c r="A983" s="79"/>
      <c r="B983" s="79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79"/>
      <c r="S983" s="79"/>
      <c r="T983" s="79"/>
      <c r="U983" s="79"/>
      <c r="V983" s="79"/>
      <c r="W983" s="79"/>
      <c r="X983" s="79"/>
      <c r="Y983" s="79"/>
      <c r="Z983" s="79"/>
      <c r="AA983" s="79"/>
      <c r="AB983" s="79"/>
      <c r="AC983" s="86"/>
      <c r="AD983" s="86"/>
      <c r="AE983" s="86"/>
      <c r="AF983" s="86"/>
      <c r="AG983" s="86"/>
      <c r="AH983" s="86"/>
      <c r="AI983" s="86"/>
      <c r="AJ983" s="86"/>
      <c r="AK983" s="86"/>
      <c r="AL983" s="86"/>
      <c r="AM983" s="86"/>
      <c r="AN983" s="86"/>
      <c r="AO983" s="86"/>
      <c r="AP983" s="86"/>
      <c r="AQ983" s="86"/>
      <c r="AR983" s="86"/>
      <c r="AS983" s="86"/>
      <c r="AT983" s="86"/>
      <c r="AU983" s="86"/>
      <c r="AV983" s="86"/>
      <c r="AW983" s="86"/>
      <c r="AX983" s="79"/>
    </row>
    <row r="984" spans="1:50">
      <c r="A984" s="79"/>
      <c r="B984" s="79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79"/>
      <c r="S984" s="79"/>
      <c r="T984" s="79"/>
      <c r="U984" s="79"/>
      <c r="V984" s="79"/>
      <c r="W984" s="79"/>
      <c r="X984" s="79"/>
      <c r="Y984" s="79"/>
      <c r="Z984" s="79"/>
      <c r="AA984" s="79"/>
      <c r="AB984" s="79"/>
      <c r="AC984" s="86"/>
      <c r="AD984" s="86"/>
      <c r="AE984" s="86"/>
      <c r="AF984" s="86"/>
      <c r="AG984" s="86"/>
      <c r="AH984" s="86"/>
      <c r="AI984" s="86"/>
      <c r="AJ984" s="86"/>
      <c r="AK984" s="86"/>
      <c r="AL984" s="86"/>
      <c r="AM984" s="86"/>
      <c r="AN984" s="86"/>
      <c r="AO984" s="86"/>
      <c r="AP984" s="86"/>
      <c r="AQ984" s="86"/>
      <c r="AR984" s="86"/>
      <c r="AS984" s="86"/>
      <c r="AT984" s="86"/>
      <c r="AU984" s="86"/>
      <c r="AV984" s="86"/>
      <c r="AW984" s="86"/>
      <c r="AX984" s="79"/>
    </row>
    <row r="985" spans="1:50">
      <c r="A985" s="79"/>
      <c r="B985" s="79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79"/>
      <c r="S985" s="79"/>
      <c r="T985" s="79"/>
      <c r="U985" s="79"/>
      <c r="V985" s="79"/>
      <c r="W985" s="79"/>
      <c r="X985" s="79"/>
      <c r="Y985" s="79"/>
      <c r="Z985" s="79"/>
      <c r="AA985" s="79"/>
      <c r="AB985" s="79"/>
      <c r="AC985" s="86"/>
      <c r="AD985" s="86"/>
      <c r="AE985" s="86"/>
      <c r="AF985" s="86"/>
      <c r="AG985" s="86"/>
      <c r="AH985" s="86"/>
      <c r="AI985" s="86"/>
      <c r="AJ985" s="86"/>
      <c r="AK985" s="86"/>
      <c r="AL985" s="86"/>
      <c r="AM985" s="86"/>
      <c r="AN985" s="86"/>
      <c r="AO985" s="86"/>
      <c r="AP985" s="86"/>
      <c r="AQ985" s="86"/>
      <c r="AR985" s="86"/>
      <c r="AS985" s="86"/>
      <c r="AT985" s="86"/>
      <c r="AU985" s="86"/>
      <c r="AV985" s="86"/>
      <c r="AW985" s="86"/>
      <c r="AX985" s="79"/>
    </row>
    <row r="986" spans="1:50">
      <c r="A986" s="79"/>
      <c r="B986" s="79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79"/>
      <c r="S986" s="79"/>
      <c r="T986" s="79"/>
      <c r="U986" s="79"/>
      <c r="V986" s="79"/>
      <c r="W986" s="79"/>
      <c r="X986" s="79"/>
      <c r="Y986" s="79"/>
      <c r="Z986" s="79"/>
      <c r="AA986" s="79"/>
      <c r="AB986" s="79"/>
      <c r="AC986" s="86"/>
      <c r="AD986" s="86"/>
      <c r="AE986" s="86"/>
      <c r="AF986" s="86"/>
      <c r="AG986" s="86"/>
      <c r="AH986" s="86"/>
      <c r="AI986" s="86"/>
      <c r="AJ986" s="86"/>
      <c r="AK986" s="86"/>
      <c r="AL986" s="86"/>
      <c r="AM986" s="86"/>
      <c r="AN986" s="86"/>
      <c r="AO986" s="86"/>
      <c r="AP986" s="86"/>
      <c r="AQ986" s="86"/>
      <c r="AR986" s="86"/>
      <c r="AS986" s="86"/>
      <c r="AT986" s="86"/>
      <c r="AU986" s="86"/>
      <c r="AV986" s="86"/>
      <c r="AW986" s="86"/>
      <c r="AX986" s="79"/>
    </row>
    <row r="987" spans="1:50">
      <c r="A987" s="79"/>
      <c r="B987" s="79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79"/>
      <c r="S987" s="79"/>
      <c r="T987" s="79"/>
      <c r="U987" s="79"/>
      <c r="V987" s="79"/>
      <c r="W987" s="79"/>
      <c r="X987" s="79"/>
      <c r="Y987" s="79"/>
      <c r="Z987" s="79"/>
      <c r="AA987" s="79"/>
      <c r="AB987" s="79"/>
      <c r="AC987" s="86"/>
      <c r="AD987" s="86"/>
      <c r="AE987" s="86"/>
      <c r="AF987" s="86"/>
      <c r="AG987" s="86"/>
      <c r="AH987" s="86"/>
      <c r="AI987" s="86"/>
      <c r="AJ987" s="86"/>
      <c r="AK987" s="86"/>
      <c r="AL987" s="86"/>
      <c r="AM987" s="86"/>
      <c r="AN987" s="86"/>
      <c r="AO987" s="86"/>
      <c r="AP987" s="86"/>
      <c r="AQ987" s="86"/>
      <c r="AR987" s="86"/>
      <c r="AS987" s="86"/>
      <c r="AT987" s="86"/>
      <c r="AU987" s="86"/>
      <c r="AV987" s="86"/>
      <c r="AW987" s="86"/>
      <c r="AX987" s="79"/>
    </row>
    <row r="988" spans="1:50">
      <c r="A988" s="79"/>
      <c r="B988" s="79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79"/>
      <c r="S988" s="79"/>
      <c r="T988" s="79"/>
      <c r="U988" s="79"/>
      <c r="V988" s="79"/>
      <c r="W988" s="79"/>
      <c r="X988" s="79"/>
      <c r="Y988" s="79"/>
      <c r="Z988" s="79"/>
      <c r="AA988" s="79"/>
      <c r="AB988" s="79"/>
      <c r="AC988" s="86"/>
      <c r="AD988" s="86"/>
      <c r="AE988" s="86"/>
      <c r="AF988" s="86"/>
      <c r="AG988" s="86"/>
      <c r="AH988" s="86"/>
      <c r="AI988" s="86"/>
      <c r="AJ988" s="86"/>
      <c r="AK988" s="86"/>
      <c r="AL988" s="86"/>
      <c r="AM988" s="86"/>
      <c r="AN988" s="86"/>
      <c r="AO988" s="86"/>
      <c r="AP988" s="86"/>
      <c r="AQ988" s="86"/>
      <c r="AR988" s="86"/>
      <c r="AS988" s="86"/>
      <c r="AT988" s="86"/>
      <c r="AU988" s="86"/>
      <c r="AV988" s="86"/>
      <c r="AW988" s="86"/>
      <c r="AX988" s="79"/>
    </row>
    <row r="989" spans="1:50">
      <c r="A989" s="79"/>
      <c r="B989" s="79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79"/>
      <c r="S989" s="79"/>
      <c r="T989" s="79"/>
      <c r="U989" s="79"/>
      <c r="V989" s="79"/>
      <c r="W989" s="79"/>
      <c r="X989" s="79"/>
      <c r="Y989" s="79"/>
      <c r="Z989" s="79"/>
      <c r="AA989" s="79"/>
      <c r="AB989" s="79"/>
      <c r="AC989" s="86"/>
      <c r="AD989" s="86"/>
      <c r="AE989" s="86"/>
      <c r="AF989" s="86"/>
      <c r="AG989" s="86"/>
      <c r="AH989" s="86"/>
      <c r="AI989" s="86"/>
      <c r="AJ989" s="86"/>
      <c r="AK989" s="86"/>
      <c r="AL989" s="86"/>
      <c r="AM989" s="86"/>
      <c r="AN989" s="86"/>
      <c r="AO989" s="86"/>
      <c r="AP989" s="86"/>
      <c r="AQ989" s="86"/>
      <c r="AR989" s="86"/>
      <c r="AS989" s="86"/>
      <c r="AT989" s="86"/>
      <c r="AU989" s="86"/>
      <c r="AV989" s="86"/>
      <c r="AW989" s="86"/>
      <c r="AX989" s="79"/>
    </row>
    <row r="990" spans="1:50">
      <c r="A990" s="79"/>
      <c r="B990" s="79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79"/>
      <c r="S990" s="79"/>
      <c r="T990" s="79"/>
      <c r="U990" s="79"/>
      <c r="V990" s="79"/>
      <c r="W990" s="79"/>
      <c r="X990" s="79"/>
      <c r="Y990" s="79"/>
      <c r="Z990" s="79"/>
      <c r="AA990" s="79"/>
      <c r="AB990" s="79"/>
      <c r="AC990" s="86"/>
      <c r="AD990" s="86"/>
      <c r="AE990" s="86"/>
      <c r="AF990" s="86"/>
      <c r="AG990" s="86"/>
      <c r="AH990" s="86"/>
      <c r="AI990" s="86"/>
      <c r="AJ990" s="86"/>
      <c r="AK990" s="86"/>
      <c r="AL990" s="86"/>
      <c r="AM990" s="86"/>
      <c r="AN990" s="86"/>
      <c r="AO990" s="86"/>
      <c r="AP990" s="86"/>
      <c r="AQ990" s="86"/>
      <c r="AR990" s="86"/>
      <c r="AS990" s="86"/>
      <c r="AT990" s="86"/>
      <c r="AU990" s="86"/>
      <c r="AV990" s="86"/>
      <c r="AW990" s="86"/>
      <c r="AX990" s="79"/>
    </row>
    <row r="991" spans="1:50">
      <c r="A991" s="79"/>
      <c r="B991" s="79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79"/>
      <c r="S991" s="79"/>
      <c r="T991" s="79"/>
      <c r="U991" s="79"/>
      <c r="V991" s="79"/>
      <c r="W991" s="79"/>
      <c r="X991" s="79"/>
      <c r="Y991" s="79"/>
      <c r="Z991" s="79"/>
      <c r="AA991" s="79"/>
      <c r="AB991" s="79"/>
      <c r="AC991" s="86"/>
      <c r="AD991" s="86"/>
      <c r="AE991" s="86"/>
      <c r="AF991" s="86"/>
      <c r="AG991" s="86"/>
      <c r="AH991" s="86"/>
      <c r="AI991" s="86"/>
      <c r="AJ991" s="86"/>
      <c r="AK991" s="86"/>
      <c r="AL991" s="86"/>
      <c r="AM991" s="86"/>
      <c r="AN991" s="86"/>
      <c r="AO991" s="86"/>
      <c r="AP991" s="86"/>
      <c r="AQ991" s="86"/>
      <c r="AR991" s="86"/>
      <c r="AS991" s="86"/>
      <c r="AT991" s="86"/>
      <c r="AU991" s="86"/>
      <c r="AV991" s="86"/>
      <c r="AW991" s="86"/>
      <c r="AX991" s="79"/>
    </row>
    <row r="992" spans="1:50">
      <c r="A992" s="79"/>
      <c r="B992" s="79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79"/>
      <c r="S992" s="79"/>
      <c r="T992" s="79"/>
      <c r="U992" s="79"/>
      <c r="V992" s="79"/>
      <c r="W992" s="79"/>
      <c r="X992" s="79"/>
      <c r="Y992" s="79"/>
      <c r="Z992" s="79"/>
      <c r="AA992" s="79"/>
      <c r="AB992" s="79"/>
      <c r="AC992" s="86"/>
      <c r="AD992" s="86"/>
      <c r="AE992" s="86"/>
      <c r="AF992" s="86"/>
      <c r="AG992" s="86"/>
      <c r="AH992" s="86"/>
      <c r="AI992" s="86"/>
      <c r="AJ992" s="86"/>
      <c r="AK992" s="86"/>
      <c r="AL992" s="86"/>
      <c r="AM992" s="86"/>
      <c r="AN992" s="86"/>
      <c r="AO992" s="86"/>
      <c r="AP992" s="86"/>
      <c r="AQ992" s="86"/>
      <c r="AR992" s="86"/>
      <c r="AS992" s="86"/>
      <c r="AT992" s="86"/>
      <c r="AU992" s="86"/>
      <c r="AV992" s="86"/>
      <c r="AW992" s="86"/>
      <c r="AX992" s="79"/>
    </row>
    <row r="993" spans="1:50">
      <c r="A993" s="79"/>
      <c r="B993" s="79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79"/>
      <c r="S993" s="79"/>
      <c r="T993" s="79"/>
      <c r="U993" s="79"/>
      <c r="V993" s="79"/>
      <c r="W993" s="79"/>
      <c r="X993" s="79"/>
      <c r="Y993" s="79"/>
      <c r="Z993" s="79"/>
      <c r="AA993" s="79"/>
      <c r="AB993" s="79"/>
      <c r="AC993" s="86"/>
      <c r="AD993" s="86"/>
      <c r="AE993" s="86"/>
      <c r="AF993" s="86"/>
      <c r="AG993" s="86"/>
      <c r="AH993" s="86"/>
      <c r="AI993" s="86"/>
      <c r="AJ993" s="86"/>
      <c r="AK993" s="86"/>
      <c r="AL993" s="86"/>
      <c r="AM993" s="86"/>
      <c r="AN993" s="86"/>
      <c r="AO993" s="86"/>
      <c r="AP993" s="86"/>
      <c r="AQ993" s="86"/>
      <c r="AR993" s="86"/>
      <c r="AS993" s="86"/>
      <c r="AT993" s="86"/>
      <c r="AU993" s="86"/>
      <c r="AV993" s="86"/>
      <c r="AW993" s="86"/>
      <c r="AX993" s="79"/>
    </row>
    <row r="994" spans="1:50">
      <c r="A994" s="79"/>
      <c r="B994" s="79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79"/>
      <c r="S994" s="79"/>
      <c r="T994" s="79"/>
      <c r="U994" s="79"/>
      <c r="V994" s="79"/>
      <c r="W994" s="79"/>
      <c r="X994" s="79"/>
      <c r="Y994" s="79"/>
      <c r="Z994" s="79"/>
      <c r="AA994" s="79"/>
      <c r="AB994" s="79"/>
      <c r="AC994" s="86"/>
      <c r="AD994" s="86"/>
      <c r="AE994" s="86"/>
      <c r="AF994" s="86"/>
      <c r="AG994" s="86"/>
      <c r="AH994" s="86"/>
      <c r="AI994" s="86"/>
      <c r="AJ994" s="86"/>
      <c r="AK994" s="86"/>
      <c r="AL994" s="86"/>
      <c r="AM994" s="86"/>
      <c r="AN994" s="86"/>
      <c r="AO994" s="86"/>
      <c r="AP994" s="86"/>
      <c r="AQ994" s="86"/>
      <c r="AR994" s="86"/>
      <c r="AS994" s="86"/>
      <c r="AT994" s="86"/>
      <c r="AU994" s="86"/>
      <c r="AV994" s="86"/>
      <c r="AW994" s="86"/>
      <c r="AX994" s="79"/>
    </row>
    <row r="995" spans="1:50">
      <c r="A995" s="79"/>
      <c r="B995" s="79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79"/>
      <c r="S995" s="79"/>
      <c r="T995" s="79"/>
      <c r="U995" s="79"/>
      <c r="V995" s="79"/>
      <c r="W995" s="79"/>
      <c r="X995" s="79"/>
      <c r="Y995" s="79"/>
      <c r="Z995" s="79"/>
      <c r="AA995" s="79"/>
      <c r="AB995" s="79"/>
      <c r="AC995" s="86"/>
      <c r="AD995" s="86"/>
      <c r="AE995" s="86"/>
      <c r="AF995" s="86"/>
      <c r="AG995" s="86"/>
      <c r="AH995" s="86"/>
      <c r="AI995" s="86"/>
      <c r="AJ995" s="86"/>
      <c r="AK995" s="86"/>
      <c r="AL995" s="86"/>
      <c r="AM995" s="86"/>
      <c r="AN995" s="86"/>
      <c r="AO995" s="86"/>
      <c r="AP995" s="86"/>
      <c r="AQ995" s="86"/>
      <c r="AR995" s="86"/>
      <c r="AS995" s="86"/>
      <c r="AT995" s="86"/>
      <c r="AU995" s="86"/>
      <c r="AV995" s="86"/>
      <c r="AW995" s="86"/>
      <c r="AX995" s="79"/>
    </row>
    <row r="996" spans="1:50">
      <c r="A996" s="79"/>
      <c r="B996" s="79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79"/>
      <c r="S996" s="79"/>
      <c r="T996" s="79"/>
      <c r="U996" s="79"/>
      <c r="V996" s="79"/>
      <c r="W996" s="79"/>
      <c r="X996" s="79"/>
      <c r="Y996" s="79"/>
      <c r="Z996" s="79"/>
      <c r="AA996" s="79"/>
      <c r="AB996" s="79"/>
      <c r="AC996" s="86"/>
      <c r="AD996" s="86"/>
      <c r="AE996" s="86"/>
      <c r="AF996" s="86"/>
      <c r="AG996" s="86"/>
      <c r="AH996" s="86"/>
      <c r="AI996" s="86"/>
      <c r="AJ996" s="86"/>
      <c r="AK996" s="86"/>
      <c r="AL996" s="86"/>
      <c r="AM996" s="86"/>
      <c r="AN996" s="86"/>
      <c r="AO996" s="86"/>
      <c r="AP996" s="86"/>
      <c r="AQ996" s="86"/>
      <c r="AR996" s="86"/>
      <c r="AS996" s="86"/>
      <c r="AT996" s="86"/>
      <c r="AU996" s="86"/>
      <c r="AV996" s="86"/>
      <c r="AW996" s="86"/>
      <c r="AX996" s="79"/>
    </row>
    <row r="997" spans="1:50">
      <c r="A997" s="79"/>
      <c r="B997" s="79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79"/>
      <c r="S997" s="79"/>
      <c r="T997" s="79"/>
      <c r="U997" s="79"/>
      <c r="V997" s="79"/>
      <c r="W997" s="79"/>
      <c r="X997" s="79"/>
      <c r="Y997" s="79"/>
      <c r="Z997" s="79"/>
      <c r="AA997" s="79"/>
      <c r="AB997" s="79"/>
      <c r="AC997" s="86"/>
      <c r="AD997" s="86"/>
      <c r="AE997" s="86"/>
      <c r="AF997" s="86"/>
      <c r="AG997" s="86"/>
      <c r="AH997" s="86"/>
      <c r="AI997" s="86"/>
      <c r="AJ997" s="86"/>
      <c r="AK997" s="86"/>
      <c r="AL997" s="86"/>
      <c r="AM997" s="86"/>
      <c r="AN997" s="86"/>
      <c r="AO997" s="86"/>
      <c r="AP997" s="86"/>
      <c r="AQ997" s="86"/>
      <c r="AR997" s="86"/>
      <c r="AS997" s="86"/>
      <c r="AT997" s="86"/>
      <c r="AU997" s="86"/>
      <c r="AV997" s="86"/>
      <c r="AW997" s="86"/>
      <c r="AX997" s="79"/>
    </row>
    <row r="998" spans="1:50">
      <c r="A998" s="79"/>
      <c r="B998" s="79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79"/>
      <c r="S998" s="79"/>
      <c r="T998" s="79"/>
      <c r="U998" s="79"/>
      <c r="V998" s="79"/>
      <c r="W998" s="79"/>
      <c r="X998" s="79"/>
      <c r="Y998" s="79"/>
      <c r="Z998" s="79"/>
      <c r="AA998" s="79"/>
      <c r="AB998" s="79"/>
      <c r="AC998" s="86"/>
      <c r="AD998" s="86"/>
      <c r="AE998" s="86"/>
      <c r="AF998" s="86"/>
      <c r="AG998" s="86"/>
      <c r="AH998" s="86"/>
      <c r="AI998" s="86"/>
      <c r="AJ998" s="86"/>
      <c r="AK998" s="86"/>
      <c r="AL998" s="86"/>
      <c r="AM998" s="86"/>
      <c r="AN998" s="86"/>
      <c r="AO998" s="86"/>
      <c r="AP998" s="86"/>
      <c r="AQ998" s="86"/>
      <c r="AR998" s="86"/>
      <c r="AS998" s="86"/>
      <c r="AT998" s="86"/>
      <c r="AU998" s="86"/>
      <c r="AV998" s="86"/>
      <c r="AW998" s="86"/>
      <c r="AX998" s="79"/>
    </row>
  </sheetData>
  <mergeCells count="12">
    <mergeCell ref="AG59:AI59"/>
    <mergeCell ref="AQ59:AS59"/>
    <mergeCell ref="AG60:AI60"/>
    <mergeCell ref="AQ60:AS60"/>
    <mergeCell ref="AG61:AI61"/>
    <mergeCell ref="AQ61:AS61"/>
    <mergeCell ref="AQ62:AS62"/>
    <mergeCell ref="AG63:AI63"/>
    <mergeCell ref="AQ63:AS63"/>
    <mergeCell ref="AG64:AI64"/>
    <mergeCell ref="AQ64:AS64"/>
    <mergeCell ref="AG62:AI62"/>
  </mergeCells>
  <conditionalFormatting sqref="AD3:AU11">
    <cfRule type="cellIs" dxfId="2" priority="1" operator="equal">
      <formula>0</formula>
    </cfRule>
  </conditionalFormatting>
  <conditionalFormatting sqref="AD49:AV54">
    <cfRule type="cellIs" dxfId="1" priority="2" operator="equal">
      <formula>0</formula>
    </cfRule>
  </conditionalFormatting>
  <conditionalFormatting sqref="AD18:AV26">
    <cfRule type="cellIs" dxfId="0" priority="3" operator="equal">
      <formula>0</formula>
    </cfRule>
  </conditionalFormatting>
  <pageMargins left="0.39370078740157483" right="0.19685039370078741" top="0.78740157480314965" bottom="0.19685039370078741" header="0" footer="0"/>
  <pageSetup paperSize="8" scale="90" orientation="landscape"/>
  <headerFooter>
    <oddHeader>&amp;LStand: 10.10.2023&amp;CTerminplan Hallenrunde 2023 / 2024&amp;RWerner Mondl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Abschlussplatzierung Feld 24</vt:lpstr>
      <vt:lpstr>Ligazusammensetzung Feld 25</vt:lpstr>
      <vt:lpstr>Spielortvergabe Feld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Amareth Sivongsa</cp:lastModifiedBy>
  <dcterms:modified xsi:type="dcterms:W3CDTF">2025-02-04T18:12:43Z</dcterms:modified>
</cp:coreProperties>
</file>